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TABLO LİSTESİ" sheetId="1" r:id="rId1"/>
    <sheet name="TABLO 1.1" sheetId="2" r:id="rId2"/>
    <sheet name="TABLO 1.2" sheetId="3" r:id="rId3"/>
    <sheet name="TABLO 2.1" sheetId="4" r:id="rId4"/>
    <sheet name="TABLO 2.2" sheetId="5" r:id="rId5"/>
    <sheet name="TABLO 3" sheetId="6" r:id="rId6"/>
    <sheet name="TABLO 4" sheetId="7" r:id="rId7"/>
    <sheet name="TABLO 5" sheetId="8" r:id="rId8"/>
    <sheet name="TABLO 6" sheetId="9" r:id="rId9"/>
  </sheets>
  <definedNames/>
  <calcPr fullCalcOnLoad="1"/>
</workbook>
</file>

<file path=xl/sharedStrings.xml><?xml version="1.0" encoding="utf-8"?>
<sst xmlns="http://schemas.openxmlformats.org/spreadsheetml/2006/main" count="279" uniqueCount="122">
  <si>
    <t>Meskenler</t>
  </si>
  <si>
    <t>Resmi Daire-Ticaret.</t>
  </si>
  <si>
    <t>Sanayi</t>
  </si>
  <si>
    <t>İl, İlçe İçmesuyu</t>
  </si>
  <si>
    <t>Köyler + Diğer</t>
  </si>
  <si>
    <t>Abone Cinsine Göre Tüketim (Kwh)</t>
  </si>
  <si>
    <t>Yıllar</t>
  </si>
  <si>
    <t>Toplam</t>
  </si>
  <si>
    <t>-</t>
  </si>
  <si>
    <t>KAYHAM</t>
  </si>
  <si>
    <t>http://kayham.erciyes.edu.tr/</t>
  </si>
  <si>
    <r>
      <t>Artış- Azalış Oranı (%)</t>
    </r>
    <r>
      <rPr>
        <b/>
        <i/>
        <vertAlign val="superscript"/>
        <sz val="10"/>
        <rFont val="Arial Tur"/>
        <family val="0"/>
      </rPr>
      <t>(7)</t>
    </r>
  </si>
  <si>
    <t>Not : İncelemek istediğiniz tablo başlığı üzerine tıklayınız.</t>
  </si>
  <si>
    <t>TABLO LİSTESİ</t>
  </si>
  <si>
    <r>
      <t>Kayıt Tarihi:</t>
    </r>
    <r>
      <rPr>
        <sz val="10"/>
        <rFont val="Arial Tur"/>
        <family val="0"/>
      </rPr>
      <t xml:space="preserve"> 03.08.2007</t>
    </r>
  </si>
  <si>
    <t>Genel Aydınlatma</t>
  </si>
  <si>
    <t>Tarımsal Sulama</t>
  </si>
  <si>
    <t>Diğer Tüketim</t>
  </si>
  <si>
    <t>*2002</t>
  </si>
  <si>
    <t>*2003</t>
  </si>
  <si>
    <t>*2004</t>
  </si>
  <si>
    <t>*2005</t>
  </si>
  <si>
    <t>*2006</t>
  </si>
  <si>
    <r>
      <t xml:space="preserve">(*): </t>
    </r>
    <r>
      <rPr>
        <sz val="10"/>
        <rFont val="Arial Tur"/>
        <family val="0"/>
      </rPr>
      <t>Bu veriler http://www.kayseri.gov.tr/icerix.asp?catxid=15&amp;ekrantip=true&amp;ayrica=listegetir&amp;menu=ekonomik&amp;fx=icerik&amp;dbx=icerik&amp;tx=
posix&amp;asx=T.C.%20Kayseri%20Valiliği%20&amp;basx=Kayseride%20Enerji adresinden elde edilmiştir.</t>
    </r>
  </si>
  <si>
    <r>
      <t>Kayıt Yeri:</t>
    </r>
    <r>
      <rPr>
        <sz val="10"/>
        <rFont val="Arial Tur"/>
        <family val="0"/>
      </rPr>
      <t xml:space="preserve"> http://www.kayseri.gov.tr/ ve Kayseri Valiliği 2012 İl Brifingi</t>
    </r>
  </si>
  <si>
    <r>
      <t xml:space="preserve">Kaynak: </t>
    </r>
    <r>
      <rPr>
        <sz val="10"/>
        <rFont val="Arial Tur"/>
        <family val="0"/>
      </rPr>
      <t xml:space="preserve">Kayseri Valiliği </t>
    </r>
  </si>
  <si>
    <t>Aktif</t>
  </si>
  <si>
    <t>Reaktif</t>
  </si>
  <si>
    <t>Kapasitif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</si>
  <si>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</si>
  <si>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</si>
  <si>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</si>
  <si>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</si>
  <si>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</si>
  <si>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</si>
  <si>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</si>
  <si>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</si>
  <si>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</si>
  <si>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</si>
  <si>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</si>
  <si>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</si>
  <si>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</si>
  <si>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YILLAR  </t>
  </si>
  <si>
    <t>Tablo 2</t>
  </si>
  <si>
    <r>
      <t>Kayıt Tarihi:</t>
    </r>
    <r>
      <rPr>
        <sz val="10"/>
        <rFont val="Arial Tur"/>
        <family val="0"/>
      </rPr>
      <t xml:space="preserve"> 21.01.2013</t>
    </r>
  </si>
  <si>
    <t>TABLO 2:</t>
  </si>
  <si>
    <t>YILLAR İTİBARİYLE ABONE CİNSİNE GÖRE ENERJİ TÜKETİMİ (2002-2012)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</si>
  <si>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21.03.2013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</si>
  <si>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2013 yılına ait veriler yeni formatta Tablo 1.2' de verilmektedir.</t>
    </r>
  </si>
  <si>
    <t>ABONE GRUBU</t>
  </si>
  <si>
    <t xml:space="preserve">TOPLAM </t>
  </si>
  <si>
    <t xml:space="preserve"> ABONE CİNSİNE GÖRE ENERJİ TÜKETİMİ (2013)</t>
  </si>
  <si>
    <t>Tablo 1.2</t>
  </si>
  <si>
    <t>Tablo 1.1</t>
  </si>
  <si>
    <t>ÇİFT TERİM 1.NUMARALI BAĞLANTI</t>
  </si>
  <si>
    <t>ÇİFT TERİM 2.NUMARALI BAĞLANTI</t>
  </si>
  <si>
    <t>TEK TERİM 2.NUMARALI BAĞLANTI</t>
  </si>
  <si>
    <t>TİCARETHANE</t>
  </si>
  <si>
    <t>ÇİFT TERİM 3 NUMARALI BAĞ.</t>
  </si>
  <si>
    <t>ÇİFT TERİM SANAYİ 4 NUMARALI BAĞLANTI</t>
  </si>
  <si>
    <t>TEKTERİM OG 4 NUMARALI BAĞLANTI</t>
  </si>
  <si>
    <t>TEKTERİM AG 4 NUMARALI BAĞLANTI</t>
  </si>
  <si>
    <t>MESKEN</t>
  </si>
  <si>
    <t>ŞEHİT AİLELERİ MUHARİP GAZİLER</t>
  </si>
  <si>
    <t>TARIMSAL SULAMA</t>
  </si>
  <si>
    <t>AYDINLATMA</t>
  </si>
  <si>
    <t>1 NOLU BAĞLANTI</t>
  </si>
  <si>
    <t>2 NOLU BAĞLANTI</t>
  </si>
  <si>
    <t>3 NOLU BAĞLANTI</t>
  </si>
  <si>
    <t>4 NOLU BAĞLANTI</t>
  </si>
  <si>
    <r>
      <t>Kayıt Tarihi:</t>
    </r>
    <r>
      <rPr>
        <sz val="10"/>
        <rFont val="Arial Tur"/>
        <family val="0"/>
      </rPr>
      <t xml:space="preserve"> 21.05.2014</t>
    </r>
  </si>
  <si>
    <r>
      <t>Kayıt Yeri:</t>
    </r>
    <r>
      <rPr>
        <sz val="10"/>
        <rFont val="Arial Tur"/>
        <family val="0"/>
      </rPr>
      <t xml:space="preserve"> Kayseri Valiliği 2014 İl Brifingi</t>
    </r>
  </si>
  <si>
    <t xml:space="preserve"> ABONE CİNSİNE GÖRE ABONE SAYILARI (2013)</t>
  </si>
  <si>
    <t>Dağıtım şirketinden enerji alan iletim sistemi kullanıcısı tüketiciler (Abone Tipi:154)</t>
  </si>
  <si>
    <t>Tablo 3</t>
  </si>
  <si>
    <r>
      <t xml:space="preserve">Güncelleme Tarihi: </t>
    </r>
    <r>
      <rPr>
        <sz val="10"/>
        <rFont val="Arial Tur"/>
        <family val="0"/>
      </rPr>
      <t>21.05.2014</t>
    </r>
  </si>
  <si>
    <r>
      <t>Kayıt Yeri:</t>
    </r>
    <r>
      <rPr>
        <sz val="10"/>
        <rFont val="Arial Tur"/>
        <family val="0"/>
      </rPr>
      <t xml:space="preserve"> T E İ A Ş 11. İletim Tesis ve  İşletme Grup Müdürlüğü 2009, 2010, 2011, 2012, 2013 Yılı Brifingleri</t>
    </r>
  </si>
  <si>
    <t>YILLAR İTİBARİYLE ELEKTRİK DAĞITIM MÜESSELERİNE VE KAYSERİ VE CİV. ELEKTRİK T. A. Ş.'NE AYLARA GÖRE VERİLEN ENERJİ (2009-2013)</t>
  </si>
  <si>
    <t>TABLO 1.1:</t>
  </si>
  <si>
    <t>TABLO 1.2:</t>
  </si>
  <si>
    <t>TABLO 3:</t>
  </si>
  <si>
    <t>ABONE CİNSİNE GÖRE ABONE SAYILARI (2013)</t>
  </si>
  <si>
    <t>YILLAR İTİBARİYLE KAYSERİ VE CİVARI ÜRETİLEN ENERJİ (2015)</t>
  </si>
  <si>
    <r>
      <t>Kayıt Yeri:</t>
    </r>
    <r>
      <rPr>
        <sz val="10"/>
        <rFont val="Arial Tur"/>
        <family val="0"/>
      </rPr>
      <t xml:space="preserve"> T E İ A Ş. 2015 Yılı Brifingleri</t>
    </r>
  </si>
  <si>
    <t>KAYSERİ</t>
  </si>
  <si>
    <t>NEVŞEHİR</t>
  </si>
  <si>
    <t>NİĞDE</t>
  </si>
  <si>
    <t>YOZGAT</t>
  </si>
  <si>
    <t>SİVAS</t>
  </si>
  <si>
    <t>KIRŞEHİR</t>
  </si>
  <si>
    <t>ÇORUM</t>
  </si>
  <si>
    <r>
      <t>Kayıt Tarihi:</t>
    </r>
    <r>
      <rPr>
        <sz val="10"/>
        <rFont val="Arial Tur"/>
        <family val="0"/>
      </rPr>
      <t xml:space="preserve"> 29.03.2016</t>
    </r>
  </si>
  <si>
    <t>TABLO 4:</t>
  </si>
  <si>
    <t>DAĞITIM SİSTEMİ KULLANICILARI</t>
  </si>
  <si>
    <t>ÇİFT TERİMLİ</t>
  </si>
  <si>
    <t>SANAYİ</t>
  </si>
  <si>
    <t>TEK TERİMLİ</t>
  </si>
  <si>
    <t>ORTA GERİLİM</t>
  </si>
  <si>
    <t>ALÇAK GERİLİM</t>
  </si>
  <si>
    <t>ŞEHİT AİLELERİ VE MUHARİP MALUL GAZİLER</t>
  </si>
  <si>
    <t>GENEL AYDINLATMA</t>
  </si>
  <si>
    <t>ÜRETİM</t>
  </si>
  <si>
    <r>
      <t>Kayıt Tarihi:</t>
    </r>
    <r>
      <rPr>
        <sz val="10"/>
        <rFont val="Arial Tur"/>
        <family val="0"/>
      </rPr>
      <t xml:space="preserve"> 06.09.2018</t>
    </r>
  </si>
  <si>
    <t xml:space="preserve"> Tek Zamanlı Tüketim</t>
  </si>
  <si>
    <t xml:space="preserve"> Gündüz Tüketim</t>
  </si>
  <si>
    <t xml:space="preserve"> Puant Tüketim</t>
  </si>
  <si>
    <t xml:space="preserve"> Gece Tüketim</t>
  </si>
  <si>
    <t>Toplam Tüketim</t>
  </si>
  <si>
    <t>TABLO 2.2:</t>
  </si>
  <si>
    <t>TABLO 5:</t>
  </si>
  <si>
    <t xml:space="preserve"> ABONE CİNSİNE GÖRE ABONE SAYILARI (2016-2018)</t>
  </si>
  <si>
    <r>
      <t>Kayıt Tarihi:</t>
    </r>
    <r>
      <rPr>
        <sz val="10"/>
        <rFont val="Arial Tur"/>
        <family val="0"/>
      </rPr>
      <t xml:space="preserve"> 21.01.2020</t>
    </r>
  </si>
  <si>
    <r>
      <t>Kayıt Yeri:</t>
    </r>
    <r>
      <rPr>
        <sz val="10"/>
        <rFont val="Arial Tur"/>
        <family val="0"/>
      </rPr>
      <t xml:space="preserve"> Kayseri Valiliği 2016, 2017, 2018 İl Brifingi</t>
    </r>
  </si>
  <si>
    <t>ABONE CİNSİNE GÖRE ABONE SAYILARI (2016-2018)</t>
  </si>
  <si>
    <t xml:space="preserve"> ABONE CİNSİNE GÖRE TÜKETİM MİKTARI (2016-2018)</t>
  </si>
  <si>
    <r>
      <t>Güncelleme Tarihi:</t>
    </r>
    <r>
      <rPr>
        <sz val="10"/>
        <rFont val="Arial Tur"/>
        <family val="0"/>
      </rPr>
      <t xml:space="preserve"> 21.01.2020</t>
    </r>
  </si>
  <si>
    <t>ABONE CİNSİNE GÖRE TÜKETİM MİKTARI (2016-2018)</t>
  </si>
  <si>
    <t>YILLAR</t>
  </si>
  <si>
    <r>
      <t>Kayıt Yeri:</t>
    </r>
    <r>
      <rPr>
        <sz val="10"/>
        <rFont val="Arial Tur"/>
        <family val="0"/>
      </rPr>
      <t xml:space="preserve"> Kayseri Valiliği 2018 İl Brifingi</t>
    </r>
  </si>
  <si>
    <t>TABLO 6:</t>
  </si>
  <si>
    <t xml:space="preserve"> KAYSERİ İLİ TRAFO MERKEZLERİ KURULU GÜCÜNÜN YILLARA GÖRE DURUMU (2012-2018)</t>
  </si>
  <si>
    <t>KAYSERİ İLİ TRAFO MERKEZLERİ KURULU GÜCÜNÜN YILLARA GÖRE DURUMU (2012-2018)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</si>
</sst>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.000"/>
    <numFmt numFmtId="177" formatCode="#,##0.00;[Red]#,##0.00"/>
  </numFmts>
  <fonts count="5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vertAlign val="superscript"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Tur"/>
      <family val="0"/>
    </font>
    <font>
      <sz val="10"/>
      <color rgb="FF000000"/>
      <name val="Arial"/>
      <family val="2"/>
    </font>
    <font>
      <b/>
      <sz val="10"/>
      <color rgb="FF000000"/>
      <name val="Arial Tur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47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0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47" fillId="0" borderId="1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33" borderId="2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3" fontId="47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3" borderId="19" xfId="0" applyNumberFormat="1" applyFont="1" applyFill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3" fontId="48" fillId="34" borderId="30" xfId="0" applyNumberFormat="1" applyFont="1" applyFill="1" applyBorder="1" applyAlignment="1">
      <alignment horizontal="center" vertical="center" wrapText="1"/>
    </xf>
    <xf numFmtId="3" fontId="48" fillId="34" borderId="17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1" fillId="35" borderId="32" xfId="0" applyFont="1" applyFill="1" applyBorder="1" applyAlignment="1">
      <alignment horizontal="center" wrapText="1"/>
    </xf>
    <xf numFmtId="3" fontId="49" fillId="35" borderId="33" xfId="0" applyNumberFormat="1" applyFont="1" applyFill="1" applyBorder="1" applyAlignment="1">
      <alignment horizontal="center"/>
    </xf>
    <xf numFmtId="3" fontId="49" fillId="35" borderId="2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49" fillId="35" borderId="36" xfId="0" applyNumberFormat="1" applyFont="1" applyFill="1" applyBorder="1" applyAlignment="1">
      <alignment horizontal="center"/>
    </xf>
    <xf numFmtId="0" fontId="48" fillId="34" borderId="37" xfId="0" applyFont="1" applyFill="1" applyBorder="1" applyAlignment="1">
      <alignment horizontal="left" vertical="center" wrapText="1"/>
    </xf>
    <xf numFmtId="0" fontId="48" fillId="34" borderId="24" xfId="0" applyFont="1" applyFill="1" applyBorder="1" applyAlignment="1">
      <alignment horizontal="left" vertical="center" wrapText="1"/>
    </xf>
    <xf numFmtId="0" fontId="48" fillId="34" borderId="38" xfId="0" applyFont="1" applyFill="1" applyBorder="1" applyAlignment="1">
      <alignment horizontal="left" vertical="center" wrapText="1"/>
    </xf>
    <xf numFmtId="3" fontId="49" fillId="35" borderId="39" xfId="0" applyNumberFormat="1" applyFont="1" applyFill="1" applyBorder="1" applyAlignment="1">
      <alignment horizontal="left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 wrapText="1"/>
    </xf>
    <xf numFmtId="3" fontId="48" fillId="34" borderId="41" xfId="0" applyNumberFormat="1" applyFont="1" applyFill="1" applyBorder="1" applyAlignment="1">
      <alignment horizontal="center" vertical="center" wrapText="1"/>
    </xf>
    <xf numFmtId="3" fontId="48" fillId="34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center" wrapText="1"/>
    </xf>
    <xf numFmtId="0" fontId="50" fillId="35" borderId="46" xfId="0" applyFont="1" applyFill="1" applyBorder="1" applyAlignment="1">
      <alignment horizontal="center" vertical="center" wrapText="1"/>
    </xf>
    <xf numFmtId="0" fontId="48" fillId="34" borderId="47" xfId="0" applyFont="1" applyFill="1" applyBorder="1" applyAlignment="1">
      <alignment horizontal="left" vertical="center" wrapText="1"/>
    </xf>
    <xf numFmtId="0" fontId="48" fillId="34" borderId="48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horizontal="center" wrapText="1"/>
    </xf>
    <xf numFmtId="0" fontId="1" fillId="35" borderId="50" xfId="0" applyFont="1" applyFill="1" applyBorder="1" applyAlignment="1">
      <alignment horizontal="center" wrapText="1"/>
    </xf>
    <xf numFmtId="3" fontId="48" fillId="34" borderId="40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48" fillId="34" borderId="53" xfId="0" applyNumberFormat="1" applyFont="1" applyFill="1" applyBorder="1" applyAlignment="1">
      <alignment horizontal="center" vertical="center" wrapText="1"/>
    </xf>
    <xf numFmtId="3" fontId="48" fillId="34" borderId="54" xfId="0" applyNumberFormat="1" applyFont="1" applyFill="1" applyBorder="1" applyAlignment="1">
      <alignment horizontal="center" vertical="center" wrapText="1"/>
    </xf>
    <xf numFmtId="3" fontId="48" fillId="34" borderId="55" xfId="0" applyNumberFormat="1" applyFont="1" applyFill="1" applyBorder="1" applyAlignment="1">
      <alignment horizontal="center" vertical="center" wrapText="1"/>
    </xf>
    <xf numFmtId="3" fontId="49" fillId="35" borderId="56" xfId="0" applyNumberFormat="1" applyFont="1" applyFill="1" applyBorder="1" applyAlignment="1">
      <alignment horizontal="left"/>
    </xf>
    <xf numFmtId="3" fontId="49" fillId="35" borderId="57" xfId="0" applyNumberFormat="1" applyFont="1" applyFill="1" applyBorder="1" applyAlignment="1">
      <alignment horizontal="left"/>
    </xf>
    <xf numFmtId="3" fontId="49" fillId="35" borderId="51" xfId="0" applyNumberFormat="1" applyFont="1" applyFill="1" applyBorder="1" applyAlignment="1">
      <alignment horizontal="center"/>
    </xf>
    <xf numFmtId="3" fontId="49" fillId="35" borderId="58" xfId="0" applyNumberFormat="1" applyFont="1" applyFill="1" applyBorder="1" applyAlignment="1">
      <alignment horizont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48" fillId="34" borderId="53" xfId="0" applyFont="1" applyFill="1" applyBorder="1" applyAlignment="1">
      <alignment horizontal="left" vertical="center" wrapText="1"/>
    </xf>
    <xf numFmtId="0" fontId="48" fillId="34" borderId="54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49" fillId="35" borderId="56" xfId="0" applyNumberFormat="1" applyFont="1" applyFill="1" applyBorder="1" applyAlignment="1">
      <alignment horizontal="center"/>
    </xf>
    <xf numFmtId="3" fontId="49" fillId="35" borderId="57" xfId="0" applyNumberFormat="1" applyFont="1" applyFill="1" applyBorder="1" applyAlignment="1">
      <alignment horizontal="center"/>
    </xf>
    <xf numFmtId="0" fontId="50" fillId="35" borderId="55" xfId="0" applyFont="1" applyFill="1" applyBorder="1" applyAlignment="1">
      <alignment vertical="center" wrapText="1"/>
    </xf>
    <xf numFmtId="0" fontId="48" fillId="34" borderId="61" xfId="0" applyFont="1" applyFill="1" applyBorder="1" applyAlignment="1">
      <alignment horizontal="left" vertical="center" wrapText="1"/>
    </xf>
    <xf numFmtId="0" fontId="50" fillId="35" borderId="60" xfId="0" applyFont="1" applyFill="1" applyBorder="1" applyAlignment="1">
      <alignment horizontal="center" vertical="center" wrapText="1"/>
    </xf>
    <xf numFmtId="0" fontId="50" fillId="35" borderId="62" xfId="0" applyFont="1" applyFill="1" applyBorder="1" applyAlignment="1">
      <alignment horizontal="center" vertical="center" wrapText="1"/>
    </xf>
    <xf numFmtId="0" fontId="50" fillId="35" borderId="63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3" fontId="48" fillId="34" borderId="37" xfId="0" applyNumberFormat="1" applyFont="1" applyFill="1" applyBorder="1" applyAlignment="1">
      <alignment horizontal="center" vertical="center" wrapText="1"/>
    </xf>
    <xf numFmtId="3" fontId="48" fillId="34" borderId="13" xfId="0" applyNumberFormat="1" applyFont="1" applyFill="1" applyBorder="1" applyAlignment="1">
      <alignment horizontal="center" vertical="center" wrapText="1"/>
    </xf>
    <xf numFmtId="3" fontId="48" fillId="34" borderId="64" xfId="0" applyNumberFormat="1" applyFont="1" applyFill="1" applyBorder="1" applyAlignment="1">
      <alignment horizontal="center" vertical="center" wrapText="1"/>
    </xf>
    <xf numFmtId="3" fontId="48" fillId="34" borderId="24" xfId="0" applyNumberFormat="1" applyFont="1" applyFill="1" applyBorder="1" applyAlignment="1">
      <alignment horizontal="center" vertical="center" wrapText="1"/>
    </xf>
    <xf numFmtId="3" fontId="48" fillId="34" borderId="65" xfId="0" applyNumberFormat="1" applyFont="1" applyFill="1" applyBorder="1" applyAlignment="1">
      <alignment horizontal="center" vertical="center" wrapText="1"/>
    </xf>
    <xf numFmtId="3" fontId="48" fillId="34" borderId="38" xfId="0" applyNumberFormat="1" applyFont="1" applyFill="1" applyBorder="1" applyAlignment="1">
      <alignment horizontal="center" vertical="center" wrapText="1"/>
    </xf>
    <xf numFmtId="3" fontId="48" fillId="34" borderId="15" xfId="0" applyNumberFormat="1" applyFont="1" applyFill="1" applyBorder="1" applyAlignment="1">
      <alignment horizontal="center" vertical="center" wrapText="1"/>
    </xf>
    <xf numFmtId="3" fontId="48" fillId="34" borderId="66" xfId="0" applyNumberFormat="1" applyFont="1" applyFill="1" applyBorder="1" applyAlignment="1">
      <alignment horizontal="center" vertical="center" wrapText="1"/>
    </xf>
    <xf numFmtId="3" fontId="48" fillId="34" borderId="16" xfId="0" applyNumberFormat="1" applyFont="1" applyFill="1" applyBorder="1" applyAlignment="1">
      <alignment horizontal="center" vertical="center" wrapText="1"/>
    </xf>
    <xf numFmtId="3" fontId="48" fillId="34" borderId="18" xfId="0" applyNumberFormat="1" applyFont="1" applyFill="1" applyBorder="1" applyAlignment="1">
      <alignment horizontal="center" vertical="center" wrapText="1"/>
    </xf>
    <xf numFmtId="0" fontId="8" fillId="36" borderId="56" xfId="49" applyFont="1" applyFill="1" applyBorder="1" applyAlignment="1">
      <alignment horizontal="center" vertical="center" wrapText="1"/>
      <protection/>
    </xf>
    <xf numFmtId="176" fontId="8" fillId="36" borderId="56" xfId="49" applyNumberFormat="1" applyFont="1" applyFill="1" applyBorder="1" applyAlignment="1">
      <alignment horizontal="center" vertical="center" wrapText="1"/>
      <protection/>
    </xf>
    <xf numFmtId="176" fontId="8" fillId="36" borderId="67" xfId="49" applyNumberFormat="1" applyFont="1" applyFill="1" applyBorder="1" applyAlignment="1">
      <alignment horizontal="center" vertical="center" wrapText="1"/>
      <protection/>
    </xf>
    <xf numFmtId="3" fontId="48" fillId="34" borderId="68" xfId="0" applyNumberFormat="1" applyFont="1" applyFill="1" applyBorder="1" applyAlignment="1">
      <alignment horizontal="center" vertical="center" wrapText="1"/>
    </xf>
    <xf numFmtId="3" fontId="48" fillId="34" borderId="19" xfId="0" applyNumberFormat="1" applyFont="1" applyFill="1" applyBorder="1" applyAlignment="1">
      <alignment horizontal="center" vertical="center" wrapText="1"/>
    </xf>
    <xf numFmtId="3" fontId="48" fillId="34" borderId="69" xfId="0" applyNumberFormat="1" applyFont="1" applyFill="1" applyBorder="1" applyAlignment="1">
      <alignment horizontal="center" vertical="center" wrapText="1"/>
    </xf>
    <xf numFmtId="3" fontId="48" fillId="34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48" fillId="34" borderId="71" xfId="0" applyFont="1" applyFill="1" applyBorder="1" applyAlignment="1">
      <alignment horizontal="center" vertical="center" wrapText="1"/>
    </xf>
    <xf numFmtId="0" fontId="48" fillId="34" borderId="72" xfId="0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6" fillId="0" borderId="37" xfId="47" applyBorder="1" applyAlignment="1" applyProtection="1">
      <alignment horizontal="left"/>
      <protection/>
    </xf>
    <xf numFmtId="0" fontId="6" fillId="0" borderId="13" xfId="47" applyBorder="1" applyAlignment="1" applyProtection="1">
      <alignment horizontal="left"/>
      <protection/>
    </xf>
    <xf numFmtId="0" fontId="6" fillId="0" borderId="16" xfId="47" applyBorder="1" applyAlignment="1" applyProtection="1">
      <alignment horizontal="left"/>
      <protection/>
    </xf>
    <xf numFmtId="0" fontId="6" fillId="0" borderId="68" xfId="47" applyBorder="1" applyAlignment="1" applyProtection="1">
      <alignment horizontal="left"/>
      <protection/>
    </xf>
    <xf numFmtId="0" fontId="6" fillId="0" borderId="19" xfId="47" applyBorder="1" applyAlignment="1" applyProtection="1">
      <alignment horizontal="left"/>
      <protection/>
    </xf>
    <xf numFmtId="0" fontId="6" fillId="0" borderId="20" xfId="47" applyBorder="1" applyAlignment="1" applyProtection="1">
      <alignment horizontal="left"/>
      <protection/>
    </xf>
    <xf numFmtId="0" fontId="6" fillId="0" borderId="24" xfId="47" applyBorder="1" applyAlignment="1" applyProtection="1">
      <alignment horizontal="left"/>
      <protection/>
    </xf>
    <xf numFmtId="0" fontId="6" fillId="0" borderId="10" xfId="47" applyBorder="1" applyAlignment="1" applyProtection="1">
      <alignment horizontal="left"/>
      <protection/>
    </xf>
    <xf numFmtId="0" fontId="6" fillId="0" borderId="17" xfId="47" applyBorder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3" borderId="31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99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50" fillId="35" borderId="101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102" xfId="0" applyFont="1" applyFill="1" applyBorder="1" applyAlignment="1">
      <alignment horizontal="center" vertical="center" wrapText="1"/>
    </xf>
    <xf numFmtId="0" fontId="50" fillId="35" borderId="103" xfId="0" applyFont="1" applyFill="1" applyBorder="1" applyAlignment="1">
      <alignment horizontal="center" vertical="center" wrapText="1"/>
    </xf>
    <xf numFmtId="0" fontId="50" fillId="35" borderId="104" xfId="0" applyFont="1" applyFill="1" applyBorder="1" applyAlignment="1">
      <alignment horizontal="center" vertical="center" wrapText="1"/>
    </xf>
    <xf numFmtId="0" fontId="50" fillId="35" borderId="105" xfId="0" applyFont="1" applyFill="1" applyBorder="1" applyAlignment="1">
      <alignment horizontal="center" vertical="center" wrapText="1"/>
    </xf>
    <xf numFmtId="0" fontId="50" fillId="35" borderId="55" xfId="0" applyFont="1" applyFill="1" applyBorder="1" applyAlignment="1">
      <alignment horizontal="center" vertical="center" wrapText="1"/>
    </xf>
    <xf numFmtId="0" fontId="50" fillId="35" borderId="106" xfId="0" applyFont="1" applyFill="1" applyBorder="1" applyAlignment="1">
      <alignment horizontal="center" vertical="center" wrapText="1"/>
    </xf>
    <xf numFmtId="0" fontId="50" fillId="35" borderId="71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62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27</xdr:row>
      <xdr:rowOff>0</xdr:rowOff>
    </xdr:from>
    <xdr:to>
      <xdr:col>4</xdr:col>
      <xdr:colOff>628650</xdr:colOff>
      <xdr:row>34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81350" y="7267575"/>
          <a:ext cx="188595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25</xdr:row>
      <xdr:rowOff>38100</xdr:rowOff>
    </xdr:from>
    <xdr:to>
      <xdr:col>1</xdr:col>
      <xdr:colOff>3200400</xdr:colOff>
      <xdr:row>32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48075" y="6915150"/>
          <a:ext cx="2009775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24</xdr:row>
      <xdr:rowOff>38100</xdr:rowOff>
    </xdr:from>
    <xdr:to>
      <xdr:col>1</xdr:col>
      <xdr:colOff>3181350</xdr:colOff>
      <xdr:row>31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29025" y="6743700"/>
          <a:ext cx="20002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32</xdr:row>
      <xdr:rowOff>142875</xdr:rowOff>
    </xdr:from>
    <xdr:to>
      <xdr:col>3</xdr:col>
      <xdr:colOff>314325</xdr:colOff>
      <xdr:row>35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314825" y="8620125"/>
          <a:ext cx="1981200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26</xdr:row>
      <xdr:rowOff>0</xdr:rowOff>
    </xdr:from>
    <xdr:to>
      <xdr:col>4</xdr:col>
      <xdr:colOff>523875</xdr:colOff>
      <xdr:row>33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038475" y="7381875"/>
          <a:ext cx="192405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13</xdr:row>
      <xdr:rowOff>0</xdr:rowOff>
    </xdr:from>
    <xdr:to>
      <xdr:col>4</xdr:col>
      <xdr:colOff>542925</xdr:colOff>
      <xdr:row>20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962275" y="3286125"/>
          <a:ext cx="20193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31</xdr:row>
      <xdr:rowOff>152400</xdr:rowOff>
    </xdr:from>
    <xdr:to>
      <xdr:col>5</xdr:col>
      <xdr:colOff>323850</xdr:colOff>
      <xdr:row>34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391150" y="8620125"/>
          <a:ext cx="22479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17</xdr:row>
      <xdr:rowOff>114300</xdr:rowOff>
    </xdr:from>
    <xdr:to>
      <xdr:col>1</xdr:col>
      <xdr:colOff>1085850</xdr:colOff>
      <xdr:row>21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38225" y="4629150"/>
          <a:ext cx="1628775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3.00390625" style="0" customWidth="1"/>
    <col min="2" max="2" width="11.625" style="0" customWidth="1"/>
    <col min="3" max="3" width="13.75390625" style="0" customWidth="1"/>
    <col min="4" max="5" width="14.125" style="0" customWidth="1"/>
    <col min="6" max="6" width="15.25390625" style="0" customWidth="1"/>
    <col min="7" max="7" width="13.875" style="0" customWidth="1"/>
    <col min="8" max="8" width="12.625" style="0" customWidth="1"/>
    <col min="9" max="9" width="11.75390625" style="0" customWidth="1"/>
    <col min="10" max="10" width="12.625" style="0" customWidth="1"/>
    <col min="11" max="11" width="13.00390625" style="0" customWidth="1"/>
    <col min="12" max="12" width="12.625" style="0" customWidth="1"/>
  </cols>
  <sheetData>
    <row r="1" spans="1:12" ht="20.25" customHeight="1" thickTop="1">
      <c r="A1" s="130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21.7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69" t="s">
        <v>78</v>
      </c>
      <c r="B3" s="136" t="s">
        <v>46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21" customHeight="1">
      <c r="A4" s="70" t="s">
        <v>79</v>
      </c>
      <c r="B4" s="142" t="s">
        <v>51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ht="21" customHeight="1">
      <c r="A5" s="70" t="s">
        <v>45</v>
      </c>
      <c r="B5" s="142" t="s">
        <v>81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21" customHeight="1">
      <c r="A6" s="70" t="s">
        <v>108</v>
      </c>
      <c r="B6" s="142" t="s">
        <v>113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ht="21" customHeight="1">
      <c r="A7" s="70" t="s">
        <v>80</v>
      </c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1:12" ht="21" customHeight="1">
      <c r="A8" s="70" t="s">
        <v>92</v>
      </c>
      <c r="B8" s="142" t="s">
        <v>82</v>
      </c>
      <c r="C8" s="143"/>
      <c r="D8" s="143"/>
      <c r="E8" s="143"/>
      <c r="F8" s="143"/>
      <c r="G8" s="143"/>
      <c r="H8" s="143"/>
      <c r="I8" s="143"/>
      <c r="J8" s="143"/>
      <c r="K8" s="143"/>
      <c r="L8" s="144"/>
    </row>
    <row r="9" spans="1:12" ht="21" customHeight="1">
      <c r="A9" s="70" t="s">
        <v>109</v>
      </c>
      <c r="B9" s="142" t="s">
        <v>116</v>
      </c>
      <c r="C9" s="143"/>
      <c r="D9" s="143"/>
      <c r="E9" s="143"/>
      <c r="F9" s="143"/>
      <c r="G9" s="143"/>
      <c r="H9" s="143"/>
      <c r="I9" s="143"/>
      <c r="J9" s="143"/>
      <c r="K9" s="143"/>
      <c r="L9" s="144"/>
    </row>
    <row r="10" spans="1:12" ht="21" customHeight="1" thickBot="1">
      <c r="A10" s="71" t="s">
        <v>119</v>
      </c>
      <c r="B10" s="139" t="s">
        <v>121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ht="13.5" thickTop="1"/>
    <row r="12" ht="12.75">
      <c r="A12" s="2" t="s">
        <v>12</v>
      </c>
    </row>
  </sheetData>
  <sheetProtection/>
  <mergeCells count="9">
    <mergeCell ref="A1:L2"/>
    <mergeCell ref="B3:L3"/>
    <mergeCell ref="B10:L10"/>
    <mergeCell ref="B4:L4"/>
    <mergeCell ref="B5:L5"/>
    <mergeCell ref="B7:L7"/>
    <mergeCell ref="B6:L6"/>
    <mergeCell ref="B8:L8"/>
    <mergeCell ref="B9:L9"/>
  </mergeCells>
  <hyperlinks>
    <hyperlink ref="B3:L3" location="'TABLO 1.1'!A1" display="YILLAR İTİBARİYLE ABONE CİNSİNE GÖRE ENERJİ TÜKETİMİ (2002-2012)"/>
    <hyperlink ref="B10:L10" location="'TABLO 6'!A1" display=" KAYSERİ İLİ TRAFO MERKEZLERİ KURULU GÜCÜNÜN YILLARA GÖRE DURUMU (2012-2018)"/>
    <hyperlink ref="B4:L4" location="'TABLO 1.2'!A1" display=" ABONE CİNSİNE GÖRE ENERJİ TÜKETİMİ (2013)"/>
    <hyperlink ref="B5:L5" location="'TABLO 2'!A1" display="ABONE CİNSİNE GÖRE ABONE SAYILARI (2013)"/>
    <hyperlink ref="B7:L7" location="'TABLO 3'!A1" display="YILLAR İTİBARİYLE ELEKTRİK DAĞITIM MÜESSELERİNE VE KAYSERİ VE CİV. ELEKTRİK T. A. Ş.'NE AYLARA GÖRE VERİLEN ENERJİ (2009-2013)"/>
    <hyperlink ref="B6:L6" location="'TABLO 2.2'!A1" display="ABONE CİNSİNE GÖRE ABONE SAYILARI (2016-2017)"/>
    <hyperlink ref="B8:L8" location="'TABLO 4'!A1" display="YILLAR İTİBARİYLE KAYSERİ VE CİVARI ÜRETİLEN ENERJİ (2015)"/>
    <hyperlink ref="B9:L9" location="'TABLO 5'!A1" display="ABONE CİNSİNE GÖRETÜKETİM MİKTARI (2016-2017)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9" width="15.00390625" style="0" customWidth="1"/>
    <col min="10" max="10" width="12.75390625" style="0" bestFit="1" customWidth="1"/>
    <col min="11" max="11" width="12.00390625" style="0" customWidth="1"/>
    <col min="13" max="13" width="11.75390625" style="0" customWidth="1"/>
  </cols>
  <sheetData>
    <row r="1" spans="1:11" ht="13.5" thickBot="1">
      <c r="A1" s="1" t="s">
        <v>10</v>
      </c>
      <c r="K1" s="36" t="s">
        <v>9</v>
      </c>
    </row>
    <row r="2" spans="1:11" ht="21" customHeight="1" thickTop="1">
      <c r="A2" s="152" t="s">
        <v>53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23.25" customHeight="1">
      <c r="A3" s="150" t="s">
        <v>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20.25" customHeight="1">
      <c r="A4" s="150"/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35.25" customHeight="1">
      <c r="A5" s="150" t="s">
        <v>6</v>
      </c>
      <c r="B5" s="155" t="s">
        <v>5</v>
      </c>
      <c r="C5" s="155"/>
      <c r="D5" s="155"/>
      <c r="E5" s="155"/>
      <c r="F5" s="155"/>
      <c r="G5" s="155"/>
      <c r="H5" s="155"/>
      <c r="I5" s="155"/>
      <c r="J5" s="155"/>
      <c r="K5" s="156"/>
    </row>
    <row r="6" spans="1:11" ht="36.75" customHeight="1" thickBot="1">
      <c r="A6" s="151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15</v>
      </c>
      <c r="H6" s="7" t="s">
        <v>16</v>
      </c>
      <c r="I6" s="7" t="s">
        <v>17</v>
      </c>
      <c r="J6" s="7" t="s">
        <v>7</v>
      </c>
      <c r="K6" s="8" t="s">
        <v>11</v>
      </c>
    </row>
    <row r="7" spans="1:11" ht="24.75" customHeight="1">
      <c r="A7" s="37" t="s">
        <v>18</v>
      </c>
      <c r="B7" s="9">
        <v>335498445</v>
      </c>
      <c r="C7" s="9">
        <v>113987228</v>
      </c>
      <c r="D7" s="9">
        <v>762720133</v>
      </c>
      <c r="E7" s="9">
        <v>38511347</v>
      </c>
      <c r="F7" s="9">
        <v>132291257</v>
      </c>
      <c r="G7" s="9" t="s">
        <v>8</v>
      </c>
      <c r="H7" s="9" t="s">
        <v>8</v>
      </c>
      <c r="I7" s="9" t="s">
        <v>8</v>
      </c>
      <c r="J7" s="9">
        <f>B7+C7+D7+E7+F7</f>
        <v>1383008410</v>
      </c>
      <c r="K7" s="38" t="s">
        <v>8</v>
      </c>
    </row>
    <row r="8" spans="1:11" ht="24.75" customHeight="1">
      <c r="A8" s="39" t="s">
        <v>19</v>
      </c>
      <c r="B8" s="6">
        <v>346245364</v>
      </c>
      <c r="C8" s="6">
        <v>113987228</v>
      </c>
      <c r="D8" s="6">
        <v>762720113</v>
      </c>
      <c r="E8" s="6">
        <v>38511347</v>
      </c>
      <c r="F8" s="6">
        <v>132291257</v>
      </c>
      <c r="G8" s="6" t="s">
        <v>8</v>
      </c>
      <c r="H8" s="6" t="s">
        <v>8</v>
      </c>
      <c r="I8" s="6" t="s">
        <v>8</v>
      </c>
      <c r="J8" s="6">
        <f>B8+C8+D8+E8+F8</f>
        <v>1393755309</v>
      </c>
      <c r="K8" s="40">
        <f aca="true" t="shared" si="0" ref="K8:K16">J8/J7*100-100</f>
        <v>0.7770667858773237</v>
      </c>
    </row>
    <row r="9" spans="1:11" ht="24.75" customHeight="1">
      <c r="A9" s="39" t="s">
        <v>20</v>
      </c>
      <c r="B9" s="6">
        <v>371890899</v>
      </c>
      <c r="C9" s="6">
        <v>140794160</v>
      </c>
      <c r="D9" s="6">
        <v>936237794</v>
      </c>
      <c r="E9" s="6">
        <v>38080810</v>
      </c>
      <c r="F9" s="6">
        <v>194482506</v>
      </c>
      <c r="G9" s="6" t="s">
        <v>8</v>
      </c>
      <c r="H9" s="6" t="s">
        <v>8</v>
      </c>
      <c r="I9" s="6" t="s">
        <v>8</v>
      </c>
      <c r="J9" s="6">
        <f>B9+C9+D9+E9+F9</f>
        <v>1681486169</v>
      </c>
      <c r="K9" s="40">
        <f t="shared" si="0"/>
        <v>20.644287999623316</v>
      </c>
    </row>
    <row r="10" spans="1:11" ht="24.75" customHeight="1">
      <c r="A10" s="39" t="s">
        <v>21</v>
      </c>
      <c r="B10" s="6">
        <v>416491452</v>
      </c>
      <c r="C10" s="6">
        <v>173344169</v>
      </c>
      <c r="D10" s="6">
        <v>1044097611</v>
      </c>
      <c r="E10" s="6">
        <v>55820689</v>
      </c>
      <c r="F10" s="6">
        <v>198025367</v>
      </c>
      <c r="G10" s="6" t="s">
        <v>8</v>
      </c>
      <c r="H10" s="6" t="s">
        <v>8</v>
      </c>
      <c r="I10" s="6" t="s">
        <v>8</v>
      </c>
      <c r="J10" s="6">
        <f>B10+C10+D10+E10+F10</f>
        <v>1887779288</v>
      </c>
      <c r="K10" s="40">
        <f t="shared" si="0"/>
        <v>12.268499307531329</v>
      </c>
    </row>
    <row r="11" spans="1:11" ht="24.75" customHeight="1">
      <c r="A11" s="39" t="s">
        <v>22</v>
      </c>
      <c r="B11" s="6">
        <v>431847426</v>
      </c>
      <c r="C11" s="6">
        <v>197706242</v>
      </c>
      <c r="D11" s="6">
        <v>1221261561</v>
      </c>
      <c r="E11" s="6">
        <v>46408766</v>
      </c>
      <c r="F11" s="6">
        <v>179124838</v>
      </c>
      <c r="G11" s="6" t="s">
        <v>8</v>
      </c>
      <c r="H11" s="6" t="s">
        <v>8</v>
      </c>
      <c r="I11" s="6" t="s">
        <v>8</v>
      </c>
      <c r="J11" s="6">
        <f>B11+C11+D11+E11+F11</f>
        <v>2076348833</v>
      </c>
      <c r="K11" s="40">
        <f t="shared" si="0"/>
        <v>9.988961432020972</v>
      </c>
    </row>
    <row r="12" spans="1:11" ht="24.75" customHeight="1">
      <c r="A12" s="39">
        <v>2007</v>
      </c>
      <c r="B12" s="6">
        <v>478931102</v>
      </c>
      <c r="C12" s="12">
        <v>286980832</v>
      </c>
      <c r="D12" s="6">
        <v>1251577927</v>
      </c>
      <c r="E12" s="6">
        <v>49044480</v>
      </c>
      <c r="F12" s="6" t="s">
        <v>8</v>
      </c>
      <c r="G12" s="10">
        <v>57545453</v>
      </c>
      <c r="H12" s="10">
        <v>64074882</v>
      </c>
      <c r="I12" s="10">
        <v>50473758</v>
      </c>
      <c r="J12" s="6">
        <f>B12+C12+D12+E12+G12+H12+I12</f>
        <v>2238628434</v>
      </c>
      <c r="K12" s="40">
        <f t="shared" si="0"/>
        <v>7.815623194948955</v>
      </c>
    </row>
    <row r="13" spans="1:11" ht="24.75" customHeight="1">
      <c r="A13" s="39">
        <v>2008</v>
      </c>
      <c r="B13" s="12">
        <v>521742779</v>
      </c>
      <c r="C13" s="12">
        <v>308611907</v>
      </c>
      <c r="D13" s="6">
        <v>1155822958</v>
      </c>
      <c r="E13" s="6">
        <v>52774817</v>
      </c>
      <c r="F13" s="6" t="s">
        <v>8</v>
      </c>
      <c r="G13" s="10">
        <v>64353620</v>
      </c>
      <c r="H13" s="10">
        <v>74414820</v>
      </c>
      <c r="I13" s="10">
        <v>46650396</v>
      </c>
      <c r="J13" s="6">
        <f>B13+C13+D13+E13+G13+H13+I13</f>
        <v>2224371297</v>
      </c>
      <c r="K13" s="40">
        <f t="shared" si="0"/>
        <v>-0.636869289403478</v>
      </c>
    </row>
    <row r="14" spans="1:11" ht="24.75" customHeight="1">
      <c r="A14" s="39">
        <v>2009</v>
      </c>
      <c r="B14" s="6">
        <v>534394532</v>
      </c>
      <c r="C14" s="12">
        <v>293543559</v>
      </c>
      <c r="D14" s="12">
        <v>1093412321</v>
      </c>
      <c r="E14" s="6">
        <v>50621681</v>
      </c>
      <c r="F14" s="6" t="s">
        <v>8</v>
      </c>
      <c r="G14" s="10">
        <v>73455703</v>
      </c>
      <c r="H14" s="10">
        <v>63341353</v>
      </c>
      <c r="I14" s="10">
        <v>58802641</v>
      </c>
      <c r="J14" s="6">
        <f>B14+C14+D14+E14+G14+H14+I14</f>
        <v>2167571790</v>
      </c>
      <c r="K14" s="40">
        <f t="shared" si="0"/>
        <v>-2.553508358816046</v>
      </c>
    </row>
    <row r="15" spans="1:11" ht="24.75" customHeight="1">
      <c r="A15" s="39">
        <v>2010</v>
      </c>
      <c r="B15" s="11">
        <v>572157522</v>
      </c>
      <c r="C15" s="10">
        <v>322014615</v>
      </c>
      <c r="D15" s="10">
        <v>727750043</v>
      </c>
      <c r="E15" s="10">
        <v>52741261</v>
      </c>
      <c r="F15" s="6" t="s">
        <v>8</v>
      </c>
      <c r="G15" s="10">
        <v>78285167</v>
      </c>
      <c r="H15" s="10">
        <v>72268304</v>
      </c>
      <c r="I15" s="10">
        <v>238859485</v>
      </c>
      <c r="J15" s="6">
        <f>B15+C15+D15+E15+G15+H15+I15</f>
        <v>2064076397</v>
      </c>
      <c r="K15" s="40">
        <f t="shared" si="0"/>
        <v>-4.774715812296108</v>
      </c>
    </row>
    <row r="16" spans="1:11" ht="24.75" customHeight="1">
      <c r="A16" s="39">
        <v>2011</v>
      </c>
      <c r="B16" s="31">
        <v>626137973</v>
      </c>
      <c r="C16" s="31">
        <v>212841700</v>
      </c>
      <c r="D16" s="31">
        <v>473871622</v>
      </c>
      <c r="E16" s="31">
        <v>51470308</v>
      </c>
      <c r="F16" s="10">
        <v>421083377</v>
      </c>
      <c r="G16" s="10" t="s">
        <v>8</v>
      </c>
      <c r="H16" s="10" t="s">
        <v>8</v>
      </c>
      <c r="I16" s="10" t="s">
        <v>8</v>
      </c>
      <c r="J16" s="6">
        <v>1785404980</v>
      </c>
      <c r="K16" s="40">
        <f t="shared" si="0"/>
        <v>-13.501022413948945</v>
      </c>
    </row>
    <row r="17" spans="1:11" ht="24.75" customHeight="1" thickBot="1">
      <c r="A17" s="41">
        <v>2012</v>
      </c>
      <c r="B17" s="42">
        <v>639991452</v>
      </c>
      <c r="C17" s="42">
        <v>206260416</v>
      </c>
      <c r="D17" s="42">
        <v>775960219</v>
      </c>
      <c r="E17" s="42">
        <v>61290403</v>
      </c>
      <c r="F17" s="43">
        <v>430218742</v>
      </c>
      <c r="G17" s="43" t="s">
        <v>8</v>
      </c>
      <c r="H17" s="43" t="s">
        <v>8</v>
      </c>
      <c r="I17" s="43" t="s">
        <v>8</v>
      </c>
      <c r="J17" s="44">
        <v>2113721232</v>
      </c>
      <c r="K17" s="45">
        <f>J17/J15*100-100</f>
        <v>2.4051839879645627</v>
      </c>
    </row>
    <row r="18" spans="1:11" ht="14.25" customHeight="1" thickTop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4.25" customHeight="1">
      <c r="A19" s="158" t="s">
        <v>14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5" ht="14.25" customHeight="1">
      <c r="A20" s="157" t="s">
        <v>47</v>
      </c>
      <c r="B20" s="157"/>
      <c r="C20" s="157"/>
      <c r="D20" s="157"/>
      <c r="E20" s="157"/>
    </row>
    <row r="21" spans="1:11" ht="14.25" customHeight="1">
      <c r="A21" s="145" t="s">
        <v>24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ht="14.25" customHeight="1">
      <c r="A22" s="145" t="s">
        <v>25</v>
      </c>
      <c r="B22" s="145"/>
      <c r="C22" s="145"/>
      <c r="D22" s="145"/>
      <c r="E22" s="145"/>
      <c r="F22" s="145"/>
      <c r="G22" s="145"/>
      <c r="H22" s="145"/>
      <c r="I22" s="4"/>
      <c r="J22" s="4"/>
      <c r="K22" s="4"/>
    </row>
    <row r="23" spans="1:11" ht="14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ht="25.5" customHeight="1">
      <c r="A24" s="145" t="s">
        <v>23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25" spans="1:11" ht="14.25" customHeight="1">
      <c r="A25" s="149" t="s">
        <v>48</v>
      </c>
      <c r="B25" s="149"/>
      <c r="C25" s="149"/>
      <c r="D25" s="149"/>
      <c r="E25" s="149"/>
      <c r="F25" s="149"/>
      <c r="G25" s="149"/>
      <c r="H25" s="149"/>
      <c r="I25" s="35"/>
      <c r="J25" s="35"/>
      <c r="K25" s="35"/>
    </row>
    <row r="26" spans="1:11" ht="11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9" ht="16.5" customHeight="1">
      <c r="D29" s="3" t="s">
        <v>13</v>
      </c>
    </row>
    <row r="30" ht="12.75" hidden="1"/>
    <row r="31" ht="12.75" hidden="1"/>
    <row r="32" ht="12.75" hidden="1"/>
    <row r="33" ht="12.75" hidden="1"/>
    <row r="34" ht="13.5" customHeight="1"/>
  </sheetData>
  <sheetProtection/>
  <mergeCells count="12">
    <mergeCell ref="A2:K2"/>
    <mergeCell ref="A3:K4"/>
    <mergeCell ref="B5:K5"/>
    <mergeCell ref="A22:H22"/>
    <mergeCell ref="A20:E20"/>
    <mergeCell ref="A19:K19"/>
    <mergeCell ref="A21:K21"/>
    <mergeCell ref="A23:K23"/>
    <mergeCell ref="A18:K18"/>
    <mergeCell ref="A25:H25"/>
    <mergeCell ref="A24:K24"/>
    <mergeCell ref="A5:A6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ignoredErrors>
    <ignoredError sqref="J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2.25390625" style="0" customWidth="1"/>
    <col min="2" max="2" width="53.00390625" style="0" customWidth="1"/>
    <col min="3" max="3" width="20.25390625" style="0" customWidth="1"/>
    <col min="5" max="5" width="11.75390625" style="0" customWidth="1"/>
  </cols>
  <sheetData>
    <row r="1" spans="1:3" ht="13.5" thickBot="1">
      <c r="A1" s="1" t="s">
        <v>10</v>
      </c>
      <c r="C1" s="36" t="s">
        <v>9</v>
      </c>
    </row>
    <row r="2" spans="1:3" ht="21" customHeight="1" thickTop="1">
      <c r="A2" s="152" t="s">
        <v>52</v>
      </c>
      <c r="B2" s="153"/>
      <c r="C2" s="154"/>
    </row>
    <row r="3" spans="1:3" ht="23.25" customHeight="1">
      <c r="A3" s="150" t="s">
        <v>51</v>
      </c>
      <c r="B3" s="155"/>
      <c r="C3" s="156"/>
    </row>
    <row r="4" spans="1:3" ht="20.25" customHeight="1" thickBot="1">
      <c r="A4" s="151"/>
      <c r="B4" s="162"/>
      <c r="C4" s="163"/>
    </row>
    <row r="5" spans="1:3" ht="35.25" customHeight="1" thickBot="1">
      <c r="A5" s="49" t="s">
        <v>49</v>
      </c>
      <c r="B5" s="48" t="s">
        <v>49</v>
      </c>
      <c r="C5" s="50" t="s">
        <v>50</v>
      </c>
    </row>
    <row r="6" spans="1:3" ht="24.75" customHeight="1">
      <c r="A6" s="51" t="s">
        <v>66</v>
      </c>
      <c r="B6" s="47" t="s">
        <v>54</v>
      </c>
      <c r="C6" s="52">
        <v>866506747</v>
      </c>
    </row>
    <row r="7" spans="1:3" ht="24.75" customHeight="1">
      <c r="A7" s="160" t="s">
        <v>67</v>
      </c>
      <c r="B7" s="46" t="s">
        <v>55</v>
      </c>
      <c r="C7" s="53">
        <v>69665708</v>
      </c>
    </row>
    <row r="8" spans="1:3" ht="24.75" customHeight="1">
      <c r="A8" s="160"/>
      <c r="B8" s="46" t="s">
        <v>56</v>
      </c>
      <c r="C8" s="53">
        <v>35650775</v>
      </c>
    </row>
    <row r="9" spans="1:3" ht="24.75" customHeight="1">
      <c r="A9" s="160"/>
      <c r="B9" s="46" t="s">
        <v>57</v>
      </c>
      <c r="C9" s="53">
        <v>1274745</v>
      </c>
    </row>
    <row r="10" spans="1:3" ht="24.75" customHeight="1">
      <c r="A10" s="54" t="s">
        <v>68</v>
      </c>
      <c r="B10" s="46" t="s">
        <v>58</v>
      </c>
      <c r="C10" s="53">
        <v>32848402</v>
      </c>
    </row>
    <row r="11" spans="1:3" ht="24.75" customHeight="1">
      <c r="A11" s="160" t="s">
        <v>69</v>
      </c>
      <c r="B11" s="46" t="s">
        <v>59</v>
      </c>
      <c r="C11" s="53">
        <v>168352912</v>
      </c>
    </row>
    <row r="12" spans="1:3" ht="24.75" customHeight="1">
      <c r="A12" s="160"/>
      <c r="B12" s="46" t="s">
        <v>60</v>
      </c>
      <c r="C12" s="53">
        <v>166390177</v>
      </c>
    </row>
    <row r="13" spans="1:3" ht="24.75" customHeight="1">
      <c r="A13" s="160"/>
      <c r="B13" s="46" t="s">
        <v>61</v>
      </c>
      <c r="C13" s="53">
        <v>21536045</v>
      </c>
    </row>
    <row r="14" spans="1:3" ht="24.75" customHeight="1">
      <c r="A14" s="160"/>
      <c r="B14" s="46" t="s">
        <v>57</v>
      </c>
      <c r="C14" s="53">
        <v>575581599</v>
      </c>
    </row>
    <row r="15" spans="1:3" ht="24.75" customHeight="1">
      <c r="A15" s="160"/>
      <c r="B15" s="46" t="s">
        <v>62</v>
      </c>
      <c r="C15" s="53">
        <v>644685839</v>
      </c>
    </row>
    <row r="16" spans="1:3" ht="24.75" customHeight="1">
      <c r="A16" s="160"/>
      <c r="B16" s="46" t="s">
        <v>63</v>
      </c>
      <c r="C16" s="53">
        <v>2009034</v>
      </c>
    </row>
    <row r="17" spans="1:3" ht="24.75" customHeight="1">
      <c r="A17" s="160"/>
      <c r="B17" s="46" t="s">
        <v>64</v>
      </c>
      <c r="C17" s="53">
        <v>95536084</v>
      </c>
    </row>
    <row r="18" spans="1:3" ht="24.75" customHeight="1" thickBot="1">
      <c r="A18" s="161"/>
      <c r="B18" s="46" t="s">
        <v>65</v>
      </c>
      <c r="C18" s="53">
        <v>88494103</v>
      </c>
    </row>
    <row r="19" spans="1:3" ht="24.75" customHeight="1" thickBot="1">
      <c r="A19" s="55"/>
      <c r="B19" s="56" t="s">
        <v>41</v>
      </c>
      <c r="C19" s="57">
        <f>SUM(C6:C18)</f>
        <v>2768532170</v>
      </c>
    </row>
    <row r="20" spans="1:3" ht="14.25" customHeight="1" thickTop="1">
      <c r="A20" s="148"/>
      <c r="B20" s="148"/>
      <c r="C20" s="148"/>
    </row>
    <row r="21" spans="1:3" ht="14.25" customHeight="1">
      <c r="A21" s="158" t="s">
        <v>70</v>
      </c>
      <c r="B21" s="159"/>
      <c r="C21" s="159"/>
    </row>
    <row r="22" spans="1:3" ht="14.25" customHeight="1">
      <c r="A22" s="145" t="s">
        <v>71</v>
      </c>
      <c r="B22" s="146"/>
      <c r="C22" s="146"/>
    </row>
    <row r="23" spans="1:3" ht="14.25" customHeight="1">
      <c r="A23" s="145" t="s">
        <v>25</v>
      </c>
      <c r="B23" s="145"/>
      <c r="C23" s="145"/>
    </row>
    <row r="24" spans="1:3" ht="11.25" customHeight="1">
      <c r="A24" s="35"/>
      <c r="B24" s="35"/>
      <c r="C24" s="35"/>
    </row>
    <row r="25" spans="1:3" ht="13.5" customHeight="1">
      <c r="A25" s="35"/>
      <c r="B25" s="35"/>
      <c r="C25" s="35"/>
    </row>
    <row r="27" ht="16.5" customHeight="1">
      <c r="B27" s="3" t="s">
        <v>13</v>
      </c>
    </row>
    <row r="28" ht="12.75" hidden="1"/>
    <row r="29" ht="12.75" hidden="1"/>
    <row r="30" ht="12.75" hidden="1"/>
    <row r="31" ht="12.75" hidden="1"/>
    <row r="32" ht="13.5" customHeight="1"/>
  </sheetData>
  <sheetProtection/>
  <mergeCells count="8">
    <mergeCell ref="A22:C22"/>
    <mergeCell ref="A23:C23"/>
    <mergeCell ref="A7:A9"/>
    <mergeCell ref="A11:A18"/>
    <mergeCell ref="A2:C2"/>
    <mergeCell ref="A3:C4"/>
    <mergeCell ref="A21:C21"/>
    <mergeCell ref="A20:C20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2.25390625" style="0" customWidth="1"/>
    <col min="2" max="2" width="53.00390625" style="0" customWidth="1"/>
    <col min="3" max="3" width="20.25390625" style="0" customWidth="1"/>
    <col min="5" max="5" width="11.75390625" style="0" customWidth="1"/>
  </cols>
  <sheetData>
    <row r="1" spans="1:3" ht="13.5" thickBot="1">
      <c r="A1" s="1" t="s">
        <v>10</v>
      </c>
      <c r="C1" s="36" t="s">
        <v>9</v>
      </c>
    </row>
    <row r="2" spans="1:3" ht="21" customHeight="1" thickTop="1">
      <c r="A2" s="152" t="s">
        <v>43</v>
      </c>
      <c r="B2" s="153"/>
      <c r="C2" s="154"/>
    </row>
    <row r="3" spans="1:3" ht="23.25" customHeight="1">
      <c r="A3" s="150" t="s">
        <v>72</v>
      </c>
      <c r="B3" s="155"/>
      <c r="C3" s="156"/>
    </row>
    <row r="4" spans="1:3" ht="20.25" customHeight="1" thickBot="1">
      <c r="A4" s="151"/>
      <c r="B4" s="162"/>
      <c r="C4" s="163"/>
    </row>
    <row r="5" spans="1:3" ht="35.25" customHeight="1" thickBot="1">
      <c r="A5" s="49" t="s">
        <v>49</v>
      </c>
      <c r="B5" s="58" t="s">
        <v>49</v>
      </c>
      <c r="C5" s="59" t="s">
        <v>50</v>
      </c>
    </row>
    <row r="6" spans="1:3" ht="24.75" customHeight="1">
      <c r="A6" s="51" t="s">
        <v>66</v>
      </c>
      <c r="B6" s="61" t="s">
        <v>73</v>
      </c>
      <c r="C6" s="65">
        <v>2</v>
      </c>
    </row>
    <row r="7" spans="1:3" ht="24.75" customHeight="1">
      <c r="A7" s="160" t="s">
        <v>67</v>
      </c>
      <c r="B7" s="62" t="s">
        <v>55</v>
      </c>
      <c r="C7" s="66">
        <v>3</v>
      </c>
    </row>
    <row r="8" spans="1:3" ht="24.75" customHeight="1">
      <c r="A8" s="160"/>
      <c r="B8" s="62" t="s">
        <v>56</v>
      </c>
      <c r="C8" s="66">
        <v>1</v>
      </c>
    </row>
    <row r="9" spans="1:3" ht="24.75" customHeight="1">
      <c r="A9" s="160"/>
      <c r="B9" s="62" t="s">
        <v>57</v>
      </c>
      <c r="C9" s="66">
        <v>11</v>
      </c>
    </row>
    <row r="10" spans="1:3" ht="24.75" customHeight="1">
      <c r="A10" s="54" t="s">
        <v>68</v>
      </c>
      <c r="B10" s="62" t="s">
        <v>58</v>
      </c>
      <c r="C10" s="66">
        <v>1</v>
      </c>
    </row>
    <row r="11" spans="1:3" ht="24.75" customHeight="1">
      <c r="A11" s="160" t="s">
        <v>69</v>
      </c>
      <c r="B11" s="62" t="s">
        <v>59</v>
      </c>
      <c r="C11" s="66">
        <v>15</v>
      </c>
    </row>
    <row r="12" spans="1:3" ht="24.75" customHeight="1">
      <c r="A12" s="160"/>
      <c r="B12" s="62" t="s">
        <v>60</v>
      </c>
      <c r="C12" s="66">
        <v>805</v>
      </c>
    </row>
    <row r="13" spans="1:3" ht="24.75" customHeight="1">
      <c r="A13" s="160"/>
      <c r="B13" s="62" t="s">
        <v>61</v>
      </c>
      <c r="C13" s="67">
        <v>1183</v>
      </c>
    </row>
    <row r="14" spans="1:3" ht="24.75" customHeight="1">
      <c r="A14" s="160"/>
      <c r="B14" s="62" t="s">
        <v>57</v>
      </c>
      <c r="C14" s="67">
        <v>91258</v>
      </c>
    </row>
    <row r="15" spans="1:3" ht="24.75" customHeight="1">
      <c r="A15" s="160"/>
      <c r="B15" s="62" t="s">
        <v>62</v>
      </c>
      <c r="C15" s="67">
        <v>507273</v>
      </c>
    </row>
    <row r="16" spans="1:3" ht="24.75" customHeight="1">
      <c r="A16" s="160"/>
      <c r="B16" s="62" t="s">
        <v>63</v>
      </c>
      <c r="C16" s="66">
        <v>966</v>
      </c>
    </row>
    <row r="17" spans="1:3" ht="24.75" customHeight="1">
      <c r="A17" s="160"/>
      <c r="B17" s="62" t="s">
        <v>64</v>
      </c>
      <c r="C17" s="67">
        <v>2456</v>
      </c>
    </row>
    <row r="18" spans="1:3" ht="24.75" customHeight="1" thickBot="1">
      <c r="A18" s="161"/>
      <c r="B18" s="63" t="s">
        <v>65</v>
      </c>
      <c r="C18" s="68">
        <v>5906</v>
      </c>
    </row>
    <row r="19" spans="1:3" ht="24.75" customHeight="1" thickBot="1">
      <c r="A19" s="55"/>
      <c r="B19" s="64" t="s">
        <v>41</v>
      </c>
      <c r="C19" s="60">
        <f>SUM(C6:C18)</f>
        <v>609880</v>
      </c>
    </row>
    <row r="20" spans="1:3" ht="14.25" customHeight="1" thickTop="1">
      <c r="A20" s="148"/>
      <c r="B20" s="148"/>
      <c r="C20" s="148"/>
    </row>
    <row r="21" spans="1:3" ht="14.25" customHeight="1">
      <c r="A21" s="158" t="s">
        <v>70</v>
      </c>
      <c r="B21" s="159"/>
      <c r="C21" s="159"/>
    </row>
    <row r="22" spans="1:3" ht="14.25" customHeight="1">
      <c r="A22" s="145" t="s">
        <v>71</v>
      </c>
      <c r="B22" s="146"/>
      <c r="C22" s="146"/>
    </row>
    <row r="23" spans="1:3" ht="14.25" customHeight="1">
      <c r="A23" s="145" t="s">
        <v>25</v>
      </c>
      <c r="B23" s="145"/>
      <c r="C23" s="145"/>
    </row>
    <row r="24" spans="1:3" ht="11.25" customHeight="1">
      <c r="A24" s="35"/>
      <c r="B24" s="35"/>
      <c r="C24" s="35"/>
    </row>
    <row r="26" ht="16.5" customHeight="1">
      <c r="B26" s="3" t="s">
        <v>13</v>
      </c>
    </row>
    <row r="27" ht="12.75" hidden="1"/>
    <row r="28" ht="12.75" hidden="1"/>
    <row r="29" ht="12.75" hidden="1"/>
    <row r="30" ht="12.75" hidden="1"/>
    <row r="31" ht="13.5" customHeight="1"/>
  </sheetData>
  <sheetProtection/>
  <mergeCells count="8">
    <mergeCell ref="A23:C23"/>
    <mergeCell ref="A2:C2"/>
    <mergeCell ref="A3:C4"/>
    <mergeCell ref="A7:A9"/>
    <mergeCell ref="A11:A18"/>
    <mergeCell ref="A21:C21"/>
    <mergeCell ref="A22:C22"/>
    <mergeCell ref="A20:C20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9.00390625" style="0" customWidth="1"/>
    <col min="2" max="2" width="41.75390625" style="0" customWidth="1"/>
    <col min="3" max="5" width="17.75390625" style="0" customWidth="1"/>
    <col min="7" max="7" width="11.75390625" style="0" customWidth="1"/>
  </cols>
  <sheetData>
    <row r="1" spans="1:5" ht="13.5" thickBot="1">
      <c r="A1" s="1" t="s">
        <v>10</v>
      </c>
      <c r="B1" s="1"/>
      <c r="C1" s="1"/>
      <c r="D1" s="1"/>
      <c r="E1" s="36" t="s">
        <v>9</v>
      </c>
    </row>
    <row r="2" spans="1:5" ht="21" customHeight="1" thickTop="1">
      <c r="A2" s="152" t="s">
        <v>43</v>
      </c>
      <c r="B2" s="173"/>
      <c r="C2" s="173"/>
      <c r="D2" s="174"/>
      <c r="E2" s="154"/>
    </row>
    <row r="3" spans="1:5" ht="23.25" customHeight="1">
      <c r="A3" s="150" t="s">
        <v>110</v>
      </c>
      <c r="B3" s="175"/>
      <c r="C3" s="175"/>
      <c r="D3" s="176"/>
      <c r="E3" s="156"/>
    </row>
    <row r="4" spans="1:5" ht="20.25" customHeight="1" thickBot="1">
      <c r="A4" s="151"/>
      <c r="B4" s="177"/>
      <c r="C4" s="177"/>
      <c r="D4" s="178"/>
      <c r="E4" s="163"/>
    </row>
    <row r="5" spans="1:5" ht="35.25" customHeight="1" thickBot="1">
      <c r="A5" s="167" t="s">
        <v>93</v>
      </c>
      <c r="B5" s="168"/>
      <c r="C5" s="168"/>
      <c r="D5" s="168"/>
      <c r="E5" s="169"/>
    </row>
    <row r="6" spans="1:5" ht="35.25" customHeight="1" thickBot="1">
      <c r="A6" s="170" t="s">
        <v>97</v>
      </c>
      <c r="B6" s="90"/>
      <c r="C6" s="94">
        <v>2016</v>
      </c>
      <c r="D6" s="94">
        <v>2017</v>
      </c>
      <c r="E6" s="81">
        <v>2018</v>
      </c>
    </row>
    <row r="7" spans="1:5" ht="21" customHeight="1">
      <c r="A7" s="171"/>
      <c r="B7" s="75" t="s">
        <v>94</v>
      </c>
      <c r="C7" s="82"/>
      <c r="D7" s="82"/>
      <c r="E7" s="95"/>
    </row>
    <row r="8" spans="1:5" ht="21" customHeight="1">
      <c r="A8" s="171"/>
      <c r="B8" s="76" t="s">
        <v>95</v>
      </c>
      <c r="C8" s="83">
        <v>27</v>
      </c>
      <c r="D8" s="83">
        <v>32</v>
      </c>
      <c r="E8" s="67">
        <v>32</v>
      </c>
    </row>
    <row r="9" spans="1:5" ht="21" customHeight="1">
      <c r="A9" s="171"/>
      <c r="B9" s="76" t="s">
        <v>57</v>
      </c>
      <c r="C9" s="83">
        <v>1</v>
      </c>
      <c r="D9" s="83">
        <v>6</v>
      </c>
      <c r="E9" s="67">
        <v>6</v>
      </c>
    </row>
    <row r="10" spans="1:5" ht="21" customHeight="1">
      <c r="A10" s="171"/>
      <c r="B10" s="76" t="s">
        <v>62</v>
      </c>
      <c r="C10" s="83">
        <v>0</v>
      </c>
      <c r="D10" s="83">
        <v>0</v>
      </c>
      <c r="E10" s="67">
        <v>0</v>
      </c>
    </row>
    <row r="11" spans="1:5" ht="21" customHeight="1">
      <c r="A11" s="171"/>
      <c r="B11" s="76" t="s">
        <v>64</v>
      </c>
      <c r="C11" s="83">
        <v>0</v>
      </c>
      <c r="D11" s="83">
        <v>0</v>
      </c>
      <c r="E11" s="67">
        <v>0</v>
      </c>
    </row>
    <row r="12" spans="1:5" ht="21" customHeight="1" thickBot="1">
      <c r="A12" s="171"/>
      <c r="B12" s="77" t="s">
        <v>65</v>
      </c>
      <c r="C12" s="84">
        <v>0</v>
      </c>
      <c r="D12" s="84">
        <v>0</v>
      </c>
      <c r="E12" s="68">
        <v>0</v>
      </c>
    </row>
    <row r="13" spans="1:5" ht="21" customHeight="1">
      <c r="A13" s="171"/>
      <c r="B13" s="75" t="s">
        <v>96</v>
      </c>
      <c r="C13" s="85"/>
      <c r="D13" s="85"/>
      <c r="E13" s="80"/>
    </row>
    <row r="14" spans="1:5" ht="21" customHeight="1">
      <c r="A14" s="171"/>
      <c r="B14" s="76" t="s">
        <v>95</v>
      </c>
      <c r="C14" s="83">
        <v>544</v>
      </c>
      <c r="D14" s="83">
        <v>539</v>
      </c>
      <c r="E14" s="67">
        <v>600</v>
      </c>
    </row>
    <row r="15" spans="1:5" ht="21" customHeight="1">
      <c r="A15" s="171"/>
      <c r="B15" s="76" t="s">
        <v>57</v>
      </c>
      <c r="C15" s="83">
        <v>1856</v>
      </c>
      <c r="D15" s="83">
        <v>1921</v>
      </c>
      <c r="E15" s="67">
        <v>1968</v>
      </c>
    </row>
    <row r="16" spans="1:5" ht="21" customHeight="1">
      <c r="A16" s="171"/>
      <c r="B16" s="76" t="s">
        <v>62</v>
      </c>
      <c r="C16" s="83">
        <v>50</v>
      </c>
      <c r="D16" s="83">
        <v>57</v>
      </c>
      <c r="E16" s="67">
        <v>67</v>
      </c>
    </row>
    <row r="17" spans="1:5" ht="21" customHeight="1">
      <c r="A17" s="171"/>
      <c r="B17" s="76" t="s">
        <v>64</v>
      </c>
      <c r="C17" s="83">
        <v>1523</v>
      </c>
      <c r="D17" s="83">
        <v>1692</v>
      </c>
      <c r="E17" s="67">
        <v>1922</v>
      </c>
    </row>
    <row r="18" spans="1:5" ht="21" customHeight="1" thickBot="1">
      <c r="A18" s="172"/>
      <c r="B18" s="77" t="s">
        <v>65</v>
      </c>
      <c r="C18" s="84">
        <v>0</v>
      </c>
      <c r="D18" s="84">
        <v>0</v>
      </c>
      <c r="E18" s="68">
        <v>1</v>
      </c>
    </row>
    <row r="19" spans="1:5" ht="21" customHeight="1">
      <c r="A19" s="164" t="s">
        <v>98</v>
      </c>
      <c r="B19" s="75" t="s">
        <v>96</v>
      </c>
      <c r="C19" s="85"/>
      <c r="D19" s="85"/>
      <c r="E19" s="80"/>
    </row>
    <row r="20" spans="1:5" ht="21" customHeight="1">
      <c r="A20" s="165"/>
      <c r="B20" s="76" t="s">
        <v>95</v>
      </c>
      <c r="C20" s="83">
        <v>1440</v>
      </c>
      <c r="D20" s="83">
        <v>1203</v>
      </c>
      <c r="E20" s="67">
        <v>1232</v>
      </c>
    </row>
    <row r="21" spans="1:5" ht="21" customHeight="1">
      <c r="A21" s="165"/>
      <c r="B21" s="76" t="s">
        <v>57</v>
      </c>
      <c r="C21" s="83">
        <v>95950</v>
      </c>
      <c r="D21" s="83">
        <v>98904</v>
      </c>
      <c r="E21" s="67">
        <v>101948</v>
      </c>
    </row>
    <row r="22" spans="1:5" ht="21" customHeight="1">
      <c r="A22" s="165"/>
      <c r="B22" s="76" t="s">
        <v>62</v>
      </c>
      <c r="C22" s="83">
        <v>562504</v>
      </c>
      <c r="D22" s="83">
        <v>580756</v>
      </c>
      <c r="E22" s="67">
        <v>612890</v>
      </c>
    </row>
    <row r="23" spans="1:5" ht="21" customHeight="1">
      <c r="A23" s="165"/>
      <c r="B23" s="76" t="s">
        <v>99</v>
      </c>
      <c r="C23" s="83">
        <v>1111</v>
      </c>
      <c r="D23" s="83">
        <v>1153</v>
      </c>
      <c r="E23" s="67">
        <v>1181</v>
      </c>
    </row>
    <row r="24" spans="1:5" ht="21" customHeight="1">
      <c r="A24" s="165"/>
      <c r="B24" s="76" t="s">
        <v>64</v>
      </c>
      <c r="C24" s="83">
        <v>1918</v>
      </c>
      <c r="D24" s="83">
        <v>2019</v>
      </c>
      <c r="E24" s="67">
        <v>2165</v>
      </c>
    </row>
    <row r="25" spans="1:5" ht="21" customHeight="1">
      <c r="A25" s="165"/>
      <c r="B25" s="76" t="s">
        <v>65</v>
      </c>
      <c r="C25" s="83">
        <v>1909</v>
      </c>
      <c r="D25" s="83">
        <v>1951</v>
      </c>
      <c r="E25" s="67">
        <v>1961</v>
      </c>
    </row>
    <row r="26" spans="1:5" ht="21" customHeight="1" thickBot="1">
      <c r="A26" s="166"/>
      <c r="B26" s="77" t="s">
        <v>100</v>
      </c>
      <c r="C26" s="84">
        <v>4589</v>
      </c>
      <c r="D26" s="84">
        <v>4977</v>
      </c>
      <c r="E26" s="68">
        <v>5541</v>
      </c>
    </row>
    <row r="27" spans="1:5" ht="21" customHeight="1" thickBot="1">
      <c r="A27" s="79" t="s">
        <v>41</v>
      </c>
      <c r="B27" s="86"/>
      <c r="C27" s="96">
        <f>SUM(C7:C26)</f>
        <v>673422</v>
      </c>
      <c r="D27" s="96">
        <f>SUM(D7:D26)</f>
        <v>695210</v>
      </c>
      <c r="E27" s="88">
        <f>SUM(E7:E26)</f>
        <v>731514</v>
      </c>
    </row>
    <row r="28" spans="1:5" ht="21" customHeight="1" thickBot="1">
      <c r="A28" s="78" t="s">
        <v>101</v>
      </c>
      <c r="B28" s="87"/>
      <c r="C28" s="97">
        <v>121</v>
      </c>
      <c r="D28" s="97">
        <v>265</v>
      </c>
      <c r="E28" s="89">
        <v>294</v>
      </c>
    </row>
    <row r="29" spans="1:5" ht="14.25" customHeight="1" thickTop="1">
      <c r="A29" s="148"/>
      <c r="B29" s="148"/>
      <c r="C29" s="148"/>
      <c r="D29" s="148"/>
      <c r="E29" s="148"/>
    </row>
    <row r="30" spans="1:5" ht="14.25" customHeight="1">
      <c r="A30" s="158" t="s">
        <v>111</v>
      </c>
      <c r="B30" s="158"/>
      <c r="C30" s="158"/>
      <c r="D30" s="158"/>
      <c r="E30" s="159"/>
    </row>
    <row r="31" spans="1:5" ht="14.25" customHeight="1">
      <c r="A31" s="145" t="s">
        <v>112</v>
      </c>
      <c r="B31" s="145"/>
      <c r="C31" s="145"/>
      <c r="D31" s="145"/>
      <c r="E31" s="146"/>
    </row>
    <row r="32" spans="1:5" ht="14.25" customHeight="1">
      <c r="A32" s="145" t="s">
        <v>25</v>
      </c>
      <c r="B32" s="145"/>
      <c r="C32" s="145"/>
      <c r="D32" s="145"/>
      <c r="E32" s="145"/>
    </row>
    <row r="33" ht="11.25" customHeight="1">
      <c r="A33" s="35"/>
    </row>
    <row r="34" spans="1:5" ht="13.5" customHeight="1">
      <c r="A34" s="35"/>
      <c r="B34" s="35"/>
      <c r="C34" s="35"/>
      <c r="D34" s="35"/>
      <c r="E34" s="35"/>
    </row>
    <row r="35" spans="2:5" ht="12.75">
      <c r="B35" s="35"/>
      <c r="C35" s="121" t="s">
        <v>13</v>
      </c>
      <c r="D35" s="121"/>
      <c r="E35" s="35"/>
    </row>
    <row r="36" ht="16.5" customHeight="1"/>
    <row r="37" ht="12.75" hidden="1"/>
    <row r="38" ht="12.75" hidden="1"/>
    <row r="39" ht="12.75" hidden="1"/>
    <row r="40" ht="12.75" hidden="1"/>
    <row r="41" ht="13.5" customHeight="1"/>
  </sheetData>
  <sheetProtection/>
  <mergeCells count="9">
    <mergeCell ref="A32:E32"/>
    <mergeCell ref="A19:A26"/>
    <mergeCell ref="A5:E5"/>
    <mergeCell ref="A6:A18"/>
    <mergeCell ref="A2:E2"/>
    <mergeCell ref="A3:E4"/>
    <mergeCell ref="A30:E30"/>
    <mergeCell ref="A31:E31"/>
    <mergeCell ref="A29:E2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14" width="15.00390625" style="0" customWidth="1"/>
    <col min="15" max="15" width="14.625" style="0" customWidth="1"/>
    <col min="17" max="17" width="11.75390625" style="0" customWidth="1"/>
  </cols>
  <sheetData>
    <row r="1" spans="1:15" ht="13.5" thickBot="1">
      <c r="A1" s="1" t="s">
        <v>10</v>
      </c>
      <c r="O1" s="36" t="s">
        <v>9</v>
      </c>
    </row>
    <row r="2" spans="1:15" ht="21" customHeight="1" thickTop="1">
      <c r="A2" s="152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79"/>
      <c r="O2" s="154"/>
    </row>
    <row r="3" spans="1:15" ht="23.25" customHeight="1">
      <c r="A3" s="150" t="s">
        <v>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80"/>
      <c r="O3" s="156"/>
    </row>
    <row r="4" spans="1:15" ht="20.25" customHeight="1">
      <c r="A4" s="150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80"/>
      <c r="O4" s="156"/>
    </row>
    <row r="5" spans="1:15" ht="36.75" customHeight="1" thickBot="1">
      <c r="A5" s="13" t="s">
        <v>42</v>
      </c>
      <c r="B5" s="7"/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23" t="s">
        <v>41</v>
      </c>
    </row>
    <row r="6" spans="1:15" ht="28.5" customHeight="1">
      <c r="A6" s="181">
        <v>2009</v>
      </c>
      <c r="B6" s="17" t="s">
        <v>26</v>
      </c>
      <c r="C6" s="15">
        <v>183606999</v>
      </c>
      <c r="D6" s="15">
        <v>161333389</v>
      </c>
      <c r="E6" s="15">
        <v>180662461</v>
      </c>
      <c r="F6" s="15">
        <v>176681825</v>
      </c>
      <c r="G6" s="15">
        <v>188909373</v>
      </c>
      <c r="H6" s="15">
        <v>203180776</v>
      </c>
      <c r="I6" s="18">
        <v>217346870</v>
      </c>
      <c r="J6" s="18">
        <v>216273130</v>
      </c>
      <c r="K6" s="18">
        <v>185850070</v>
      </c>
      <c r="L6" s="18">
        <v>200417230</v>
      </c>
      <c r="M6" s="18">
        <v>183441820</v>
      </c>
      <c r="N6" s="18">
        <v>205036470</v>
      </c>
      <c r="O6" s="24">
        <v>2302740413</v>
      </c>
    </row>
    <row r="7" spans="1:15" ht="24.75" customHeight="1">
      <c r="A7" s="182"/>
      <c r="B7" s="19" t="s">
        <v>27</v>
      </c>
      <c r="C7" s="14">
        <v>14446215</v>
      </c>
      <c r="D7" s="14">
        <v>15091829</v>
      </c>
      <c r="E7" s="14">
        <v>14769927</v>
      </c>
      <c r="F7" s="14">
        <v>13590277</v>
      </c>
      <c r="G7" s="14">
        <v>14584274</v>
      </c>
      <c r="H7" s="14">
        <v>17603132</v>
      </c>
      <c r="I7" s="20">
        <v>22750170</v>
      </c>
      <c r="J7" s="20">
        <v>22808020</v>
      </c>
      <c r="K7" s="20">
        <v>18391100</v>
      </c>
      <c r="L7" s="20">
        <v>15836480</v>
      </c>
      <c r="M7" s="20">
        <v>15265360</v>
      </c>
      <c r="N7" s="20">
        <v>16951570</v>
      </c>
      <c r="O7" s="25">
        <v>202088354</v>
      </c>
    </row>
    <row r="8" spans="1:15" ht="24.75" customHeight="1" thickBot="1">
      <c r="A8" s="184"/>
      <c r="B8" s="21" t="s">
        <v>28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2">
        <v>1070270</v>
      </c>
      <c r="J8" s="22">
        <v>825220</v>
      </c>
      <c r="K8" s="22">
        <v>1323910</v>
      </c>
      <c r="L8" s="22">
        <v>1440340</v>
      </c>
      <c r="M8" s="22">
        <v>1698570</v>
      </c>
      <c r="N8" s="22">
        <v>1246360</v>
      </c>
      <c r="O8" s="26">
        <v>7604670</v>
      </c>
    </row>
    <row r="9" spans="1:15" ht="28.5" customHeight="1">
      <c r="A9" s="181">
        <v>2010</v>
      </c>
      <c r="B9" s="17" t="s">
        <v>26</v>
      </c>
      <c r="C9" s="18">
        <v>199701410</v>
      </c>
      <c r="D9" s="18">
        <v>181152200</v>
      </c>
      <c r="E9" s="18">
        <v>200023290</v>
      </c>
      <c r="F9" s="18">
        <v>128204042</v>
      </c>
      <c r="G9" s="18">
        <v>138731800</v>
      </c>
      <c r="H9" s="18">
        <v>146198920</v>
      </c>
      <c r="I9" s="18">
        <v>178225990</v>
      </c>
      <c r="J9" s="18">
        <v>181372800</v>
      </c>
      <c r="K9" s="18">
        <v>150978530</v>
      </c>
      <c r="L9" s="18">
        <v>144998152</v>
      </c>
      <c r="M9" s="18">
        <v>136453630</v>
      </c>
      <c r="N9" s="18">
        <v>149179947</v>
      </c>
      <c r="O9" s="24">
        <v>1935220711</v>
      </c>
    </row>
    <row r="10" spans="1:15" ht="24.75" customHeight="1">
      <c r="A10" s="182"/>
      <c r="B10" s="19" t="s">
        <v>27</v>
      </c>
      <c r="C10" s="20">
        <v>16329030</v>
      </c>
      <c r="D10" s="20">
        <v>13178860</v>
      </c>
      <c r="E10" s="20">
        <v>13068930</v>
      </c>
      <c r="F10" s="20">
        <v>10087734</v>
      </c>
      <c r="G10" s="20">
        <v>12696390</v>
      </c>
      <c r="H10" s="20">
        <v>21705900</v>
      </c>
      <c r="I10" s="20">
        <v>31139320</v>
      </c>
      <c r="J10" s="20">
        <v>30845130</v>
      </c>
      <c r="K10" s="20">
        <v>21548550</v>
      </c>
      <c r="L10" s="20">
        <v>16527890</v>
      </c>
      <c r="M10" s="20">
        <v>15100430</v>
      </c>
      <c r="N10" s="20">
        <v>14407520</v>
      </c>
      <c r="O10" s="25">
        <v>216635684</v>
      </c>
    </row>
    <row r="11" spans="1:15" ht="24.75" customHeight="1" thickBot="1">
      <c r="A11" s="184"/>
      <c r="B11" s="21" t="s">
        <v>28</v>
      </c>
      <c r="C11" s="22">
        <v>388520</v>
      </c>
      <c r="D11" s="22">
        <v>646350</v>
      </c>
      <c r="E11" s="22">
        <v>1205360</v>
      </c>
      <c r="F11" s="22">
        <v>-211790</v>
      </c>
      <c r="G11" s="22">
        <v>-621230</v>
      </c>
      <c r="H11" s="22">
        <v>-1515520</v>
      </c>
      <c r="I11" s="22">
        <v>-1217480</v>
      </c>
      <c r="J11" s="22">
        <v>-1116980</v>
      </c>
      <c r="K11" s="22">
        <v>-416280</v>
      </c>
      <c r="L11" s="22">
        <v>87230</v>
      </c>
      <c r="M11" s="22">
        <v>-99440</v>
      </c>
      <c r="N11" s="22">
        <v>369020</v>
      </c>
      <c r="O11" s="26">
        <v>-2502240</v>
      </c>
    </row>
    <row r="12" spans="1:15" ht="28.5" customHeight="1">
      <c r="A12" s="181">
        <v>2011</v>
      </c>
      <c r="B12" s="17" t="s">
        <v>26</v>
      </c>
      <c r="C12" s="18">
        <v>148936850</v>
      </c>
      <c r="D12" s="18">
        <v>133240620</v>
      </c>
      <c r="E12" s="18">
        <v>142519310</v>
      </c>
      <c r="F12" s="18">
        <v>151961290</v>
      </c>
      <c r="G12" s="18">
        <v>158943790</v>
      </c>
      <c r="H12" s="18">
        <v>158972208</v>
      </c>
      <c r="I12" s="18">
        <v>186453050</v>
      </c>
      <c r="J12" s="18">
        <v>183752970</v>
      </c>
      <c r="K12" s="18">
        <v>160652137</v>
      </c>
      <c r="L12" s="18">
        <v>160157980</v>
      </c>
      <c r="M12" s="18">
        <v>155905230</v>
      </c>
      <c r="N12" s="18">
        <v>164751510</v>
      </c>
      <c r="O12" s="24">
        <v>1906246945</v>
      </c>
    </row>
    <row r="13" spans="1:15" ht="24.75" customHeight="1">
      <c r="A13" s="182"/>
      <c r="B13" s="19" t="s">
        <v>27</v>
      </c>
      <c r="C13" s="20">
        <v>12780740</v>
      </c>
      <c r="D13" s="20">
        <v>11789260</v>
      </c>
      <c r="E13" s="20">
        <v>15114600</v>
      </c>
      <c r="F13" s="20">
        <v>16292070</v>
      </c>
      <c r="G13" s="20">
        <v>16592380</v>
      </c>
      <c r="H13" s="20">
        <v>16159713</v>
      </c>
      <c r="I13" s="20">
        <v>25819950</v>
      </c>
      <c r="J13" s="20">
        <v>23607890</v>
      </c>
      <c r="K13" s="20">
        <v>15420070</v>
      </c>
      <c r="L13" s="20">
        <v>14290040</v>
      </c>
      <c r="M13" s="20">
        <v>13800350</v>
      </c>
      <c r="N13" s="20">
        <v>13203050</v>
      </c>
      <c r="O13" s="25">
        <v>194870113</v>
      </c>
    </row>
    <row r="14" spans="1:15" ht="24.75" customHeight="1" thickBot="1">
      <c r="A14" s="183"/>
      <c r="B14" s="32" t="s">
        <v>28</v>
      </c>
      <c r="C14" s="33">
        <v>82910</v>
      </c>
      <c r="D14" s="33">
        <v>429260</v>
      </c>
      <c r="E14" s="33">
        <v>-107980</v>
      </c>
      <c r="F14" s="33">
        <v>42240</v>
      </c>
      <c r="G14" s="33">
        <v>745977</v>
      </c>
      <c r="H14" s="33">
        <v>403066</v>
      </c>
      <c r="I14" s="33">
        <v>-367090</v>
      </c>
      <c r="J14" s="33">
        <v>-461800</v>
      </c>
      <c r="K14" s="33">
        <v>1104710</v>
      </c>
      <c r="L14" s="33">
        <v>2357330</v>
      </c>
      <c r="M14" s="33">
        <v>670640</v>
      </c>
      <c r="N14" s="33">
        <v>513950</v>
      </c>
      <c r="O14" s="34">
        <v>5413213</v>
      </c>
    </row>
    <row r="15" spans="1:15" ht="24.75" customHeight="1">
      <c r="A15" s="181">
        <v>2012</v>
      </c>
      <c r="B15" s="17" t="s">
        <v>26</v>
      </c>
      <c r="C15" s="18">
        <v>162297379.99999988</v>
      </c>
      <c r="D15" s="18">
        <v>153066090.00000015</v>
      </c>
      <c r="E15" s="18">
        <v>165565522.99999988</v>
      </c>
      <c r="F15" s="18">
        <v>173818130.00000012</v>
      </c>
      <c r="G15" s="18">
        <v>179677868.00000003</v>
      </c>
      <c r="H15" s="18">
        <v>185789911.99999988</v>
      </c>
      <c r="I15" s="18">
        <v>212597840.00000015</v>
      </c>
      <c r="J15" s="18">
        <v>206441469.9999999</v>
      </c>
      <c r="K15" s="18">
        <v>177629500.00000003</v>
      </c>
      <c r="L15" s="18">
        <v>163044719.99999994</v>
      </c>
      <c r="M15" s="18">
        <v>171382600</v>
      </c>
      <c r="N15" s="18">
        <v>180329169.99999994</v>
      </c>
      <c r="O15" s="24">
        <v>2131640203</v>
      </c>
    </row>
    <row r="16" spans="1:15" ht="24.75" customHeight="1">
      <c r="A16" s="182"/>
      <c r="B16" s="19" t="s">
        <v>27</v>
      </c>
      <c r="C16" s="20">
        <v>11488519.999999993</v>
      </c>
      <c r="D16" s="20">
        <v>9030609.999999996</v>
      </c>
      <c r="E16" s="20">
        <v>10358549.99999997</v>
      </c>
      <c r="F16" s="20">
        <v>11184180.000000056</v>
      </c>
      <c r="G16" s="20">
        <v>12523109.999999898</v>
      </c>
      <c r="H16" s="20">
        <v>16458810.000000019</v>
      </c>
      <c r="I16" s="20">
        <v>22495360.000000056</v>
      </c>
      <c r="J16" s="20">
        <v>20925580.000000004</v>
      </c>
      <c r="K16" s="20">
        <v>15773060.000000015</v>
      </c>
      <c r="L16" s="20">
        <v>12845620.000000019</v>
      </c>
      <c r="M16" s="20">
        <v>10978229.99999995</v>
      </c>
      <c r="N16" s="20">
        <v>9572089.999999989</v>
      </c>
      <c r="O16" s="25">
        <v>163633719.99999997</v>
      </c>
    </row>
    <row r="17" spans="1:15" ht="24.75" customHeight="1" thickBot="1">
      <c r="A17" s="183"/>
      <c r="B17" s="32" t="s">
        <v>28</v>
      </c>
      <c r="C17" s="33">
        <v>3331709.9999999953</v>
      </c>
      <c r="D17" s="33">
        <v>3266513.0000000033</v>
      </c>
      <c r="E17" s="33">
        <v>3265250.0000000014</v>
      </c>
      <c r="F17" s="33">
        <v>2364660.000000001</v>
      </c>
      <c r="G17" s="33">
        <v>1932050.000000001</v>
      </c>
      <c r="H17" s="33">
        <v>1131489.9999999972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15291672.999999996</v>
      </c>
    </row>
    <row r="18" spans="1:15" ht="24.75" customHeight="1">
      <c r="A18" s="181">
        <v>2013</v>
      </c>
      <c r="B18" s="17" t="s">
        <v>26</v>
      </c>
      <c r="C18" s="18">
        <v>158483380.00000006</v>
      </c>
      <c r="D18" s="18">
        <v>137150997</v>
      </c>
      <c r="E18" s="18">
        <v>155153460</v>
      </c>
      <c r="F18" s="18">
        <v>147930239.99999994</v>
      </c>
      <c r="G18" s="18">
        <v>160988820.0000004</v>
      </c>
      <c r="H18" s="18">
        <v>171182849.99999967</v>
      </c>
      <c r="I18" s="18">
        <v>195204775</v>
      </c>
      <c r="J18" s="18">
        <v>182053329.9999998</v>
      </c>
      <c r="K18" s="18">
        <v>166939480.00000015</v>
      </c>
      <c r="L18" s="18">
        <v>156453729.99999994</v>
      </c>
      <c r="M18" s="18">
        <v>161371820.00000018</v>
      </c>
      <c r="N18" s="18">
        <v>173066999.99999982</v>
      </c>
      <c r="O18" s="24">
        <v>1965979882</v>
      </c>
    </row>
    <row r="19" spans="1:15" ht="24.75" customHeight="1">
      <c r="A19" s="182"/>
      <c r="B19" s="19" t="s">
        <v>27</v>
      </c>
      <c r="C19" s="20">
        <v>7950130.000000046</v>
      </c>
      <c r="D19" s="20">
        <v>7085685.999999924</v>
      </c>
      <c r="E19" s="20">
        <v>8280270.000000033</v>
      </c>
      <c r="F19" s="20">
        <v>7936030.000000019</v>
      </c>
      <c r="G19" s="20">
        <v>10377529.999999989</v>
      </c>
      <c r="H19" s="20">
        <v>14129309.999999957</v>
      </c>
      <c r="I19" s="20">
        <v>17800010.000000052</v>
      </c>
      <c r="J19" s="20">
        <v>15249189.999999972</v>
      </c>
      <c r="K19" s="20">
        <v>10522109.999999974</v>
      </c>
      <c r="L19" s="20">
        <v>7614090.000000082</v>
      </c>
      <c r="M19" s="20">
        <v>7977889.999999924</v>
      </c>
      <c r="N19" s="20">
        <v>6345990.0000000475</v>
      </c>
      <c r="O19" s="25">
        <v>121268236.00000003</v>
      </c>
    </row>
    <row r="20" spans="1:15" ht="24.75" customHeight="1" thickBot="1">
      <c r="A20" s="185"/>
      <c r="B20" s="27" t="s">
        <v>28</v>
      </c>
      <c r="C20" s="28">
        <v>2039259.9999999974</v>
      </c>
      <c r="D20" s="28">
        <v>1677907.0000000014</v>
      </c>
      <c r="E20" s="28">
        <v>1631720.0000000005</v>
      </c>
      <c r="F20" s="28">
        <v>1605669.9999999986</v>
      </c>
      <c r="G20" s="28">
        <v>1250949.999999999</v>
      </c>
      <c r="H20" s="28">
        <v>-24730.000000000815</v>
      </c>
      <c r="I20" s="28">
        <v>-544804.9999999967</v>
      </c>
      <c r="J20" s="28">
        <v>132090.00000000256</v>
      </c>
      <c r="K20" s="28">
        <v>1308599.9999999958</v>
      </c>
      <c r="L20" s="28">
        <v>3445980.0000000047</v>
      </c>
      <c r="M20" s="28">
        <v>3220569.999999994</v>
      </c>
      <c r="N20" s="28">
        <v>3195769.999999998</v>
      </c>
      <c r="O20" s="29">
        <v>18938981.999999996</v>
      </c>
    </row>
    <row r="21" spans="1:15" ht="14.25" customHeight="1" thickTop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1" ht="14.25" customHeight="1">
      <c r="A22" s="158" t="s">
        <v>44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4.25" customHeight="1">
      <c r="A23" s="158" t="s">
        <v>75</v>
      </c>
      <c r="B23" s="158"/>
      <c r="C23" s="158"/>
      <c r="D23" s="158"/>
      <c r="E23" s="5"/>
      <c r="F23" s="5"/>
      <c r="G23" s="5"/>
      <c r="H23" s="5"/>
      <c r="I23" s="5"/>
      <c r="J23" s="5"/>
      <c r="K23" s="5"/>
    </row>
    <row r="24" spans="1:15" ht="14.25" customHeight="1">
      <c r="A24" s="145" t="s">
        <v>76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4"/>
      <c r="M24" s="4"/>
      <c r="N24" s="4"/>
      <c r="O24" s="4"/>
    </row>
    <row r="25" spans="1:15" ht="14.25" customHeight="1">
      <c r="A25" s="145" t="s">
        <v>25</v>
      </c>
      <c r="B25" s="145"/>
      <c r="C25" s="145"/>
      <c r="D25" s="145"/>
      <c r="E25" s="145"/>
      <c r="F25" s="145"/>
      <c r="G25" s="145"/>
      <c r="H25" s="145"/>
      <c r="I25" s="4"/>
      <c r="J25" s="4"/>
      <c r="K25" s="4"/>
      <c r="L25" s="30"/>
      <c r="M25" s="30"/>
      <c r="N25" s="30"/>
      <c r="O25" s="30"/>
    </row>
    <row r="26" spans="1:15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ht="16.5" customHeight="1">
      <c r="D28" s="3" t="s">
        <v>13</v>
      </c>
    </row>
    <row r="29" ht="12.75" hidden="1"/>
    <row r="30" ht="12.75" hidden="1"/>
    <row r="31" ht="12.75" hidden="1"/>
    <row r="32" ht="12.75" hidden="1"/>
    <row r="33" ht="13.5" customHeight="1"/>
  </sheetData>
  <sheetProtection/>
  <mergeCells count="12">
    <mergeCell ref="A18:A20"/>
    <mergeCell ref="A24:K24"/>
    <mergeCell ref="A25:H25"/>
    <mergeCell ref="A2:O2"/>
    <mergeCell ref="A3:O4"/>
    <mergeCell ref="A15:A17"/>
    <mergeCell ref="A23:D23"/>
    <mergeCell ref="A6:A8"/>
    <mergeCell ref="A9:A11"/>
    <mergeCell ref="A21:O21"/>
    <mergeCell ref="A12:A14"/>
    <mergeCell ref="A22:K2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9" width="15.00390625" style="0" customWidth="1"/>
    <col min="10" max="10" width="14.625" style="0" customWidth="1"/>
    <col min="12" max="12" width="11.75390625" style="0" customWidth="1"/>
  </cols>
  <sheetData>
    <row r="1" spans="1:10" ht="13.5" thickBot="1">
      <c r="A1" s="1" t="s">
        <v>10</v>
      </c>
      <c r="J1" s="36" t="s">
        <v>9</v>
      </c>
    </row>
    <row r="2" spans="1:10" ht="21" customHeight="1" thickTop="1">
      <c r="A2" s="152" t="s">
        <v>74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0" ht="23.25" customHeight="1">
      <c r="A3" s="150" t="s">
        <v>82</v>
      </c>
      <c r="B3" s="155"/>
      <c r="C3" s="155"/>
      <c r="D3" s="155"/>
      <c r="E3" s="155"/>
      <c r="F3" s="155"/>
      <c r="G3" s="155"/>
      <c r="H3" s="155"/>
      <c r="I3" s="155"/>
      <c r="J3" s="156"/>
    </row>
    <row r="4" spans="1:10" ht="20.25" customHeight="1">
      <c r="A4" s="150"/>
      <c r="B4" s="155"/>
      <c r="C4" s="155"/>
      <c r="D4" s="155"/>
      <c r="E4" s="155"/>
      <c r="F4" s="155"/>
      <c r="G4" s="155"/>
      <c r="H4" s="155"/>
      <c r="I4" s="155"/>
      <c r="J4" s="156"/>
    </row>
    <row r="5" spans="1:10" ht="36.75" customHeight="1" thickBot="1">
      <c r="A5" s="13" t="s">
        <v>42</v>
      </c>
      <c r="B5" s="7"/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23" t="s">
        <v>41</v>
      </c>
    </row>
    <row r="6" spans="1:10" ht="24.75" customHeight="1">
      <c r="A6" s="181">
        <v>2015</v>
      </c>
      <c r="B6" s="17" t="s">
        <v>26</v>
      </c>
      <c r="C6" s="18">
        <v>1154972628</v>
      </c>
      <c r="D6" s="18">
        <v>119087230.00000004</v>
      </c>
      <c r="E6" s="18">
        <v>0</v>
      </c>
      <c r="F6" s="18">
        <v>0</v>
      </c>
      <c r="G6" s="18">
        <v>3674481700.999999</v>
      </c>
      <c r="H6" s="18">
        <v>519872543.99999994</v>
      </c>
      <c r="I6" s="18">
        <v>0</v>
      </c>
      <c r="J6" s="72">
        <f>SUM(C6:I6)</f>
        <v>5468414102.999999</v>
      </c>
    </row>
    <row r="7" spans="1:10" ht="24.75" customHeight="1">
      <c r="A7" s="182"/>
      <c r="B7" s="19" t="s">
        <v>27</v>
      </c>
      <c r="C7" s="20">
        <v>29880100</v>
      </c>
      <c r="D7" s="20">
        <v>20771000.000000004</v>
      </c>
      <c r="E7" s="20">
        <v>0</v>
      </c>
      <c r="F7" s="20">
        <v>0</v>
      </c>
      <c r="G7" s="20">
        <v>109593790.00000003</v>
      </c>
      <c r="H7" s="20">
        <v>17686760</v>
      </c>
      <c r="I7" s="20">
        <v>0</v>
      </c>
      <c r="J7" s="73">
        <f>SUM(C7:I7)</f>
        <v>177931650.00000003</v>
      </c>
    </row>
    <row r="8" spans="1:10" ht="24.75" customHeight="1" thickBot="1">
      <c r="A8" s="185"/>
      <c r="B8" s="27" t="s">
        <v>28</v>
      </c>
      <c r="C8" s="28">
        <v>169670909.99999994</v>
      </c>
      <c r="D8" s="28">
        <v>4647950.000000002</v>
      </c>
      <c r="E8" s="28">
        <v>0</v>
      </c>
      <c r="F8" s="28">
        <v>0</v>
      </c>
      <c r="G8" s="28">
        <v>414257779.99999994</v>
      </c>
      <c r="H8" s="28">
        <v>8316150</v>
      </c>
      <c r="I8" s="28">
        <v>0</v>
      </c>
      <c r="J8" s="74">
        <f>SUM(C8:I8)</f>
        <v>596892789.9999999</v>
      </c>
    </row>
    <row r="9" spans="1:10" ht="14.25" customHeight="1" thickTop="1">
      <c r="A9" s="148"/>
      <c r="B9" s="148"/>
      <c r="C9" s="148"/>
      <c r="D9" s="148"/>
      <c r="E9" s="148"/>
      <c r="F9" s="148"/>
      <c r="G9" s="148"/>
      <c r="H9" s="148"/>
      <c r="I9" s="148"/>
      <c r="J9" s="148"/>
    </row>
    <row r="10" spans="1:8" ht="14.25" customHeight="1">
      <c r="A10" s="158" t="s">
        <v>91</v>
      </c>
      <c r="B10" s="159"/>
      <c r="C10" s="159"/>
      <c r="D10" s="159"/>
      <c r="E10" s="159"/>
      <c r="F10" s="159"/>
      <c r="G10" s="159"/>
      <c r="H10" s="159"/>
    </row>
    <row r="11" spans="1:10" ht="14.25" customHeight="1">
      <c r="A11" s="145" t="s">
        <v>83</v>
      </c>
      <c r="B11" s="146"/>
      <c r="C11" s="146"/>
      <c r="D11" s="146"/>
      <c r="E11" s="146"/>
      <c r="F11" s="146"/>
      <c r="G11" s="146"/>
      <c r="H11" s="146"/>
      <c r="I11" s="4"/>
      <c r="J11" s="4"/>
    </row>
    <row r="12" spans="1:10" ht="14.25" customHeight="1">
      <c r="A12" s="145" t="s">
        <v>25</v>
      </c>
      <c r="B12" s="145"/>
      <c r="C12" s="145"/>
      <c r="D12" s="145"/>
      <c r="E12" s="145"/>
      <c r="F12" s="145"/>
      <c r="G12" s="145"/>
      <c r="H12" s="145"/>
      <c r="I12" s="30"/>
      <c r="J12" s="30"/>
    </row>
    <row r="13" spans="1:10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5" ht="16.5" customHeight="1">
      <c r="D15" s="3" t="s">
        <v>13</v>
      </c>
    </row>
    <row r="16" ht="12.75" hidden="1"/>
    <row r="17" ht="12.75" hidden="1"/>
    <row r="18" ht="12.75" hidden="1"/>
    <row r="19" ht="12.75" hidden="1"/>
    <row r="20" ht="13.5" customHeight="1"/>
  </sheetData>
  <sheetProtection/>
  <mergeCells count="7">
    <mergeCell ref="A6:A8"/>
    <mergeCell ref="A10:H10"/>
    <mergeCell ref="A11:H11"/>
    <mergeCell ref="A12:H12"/>
    <mergeCell ref="A2:J2"/>
    <mergeCell ref="A3:J4"/>
    <mergeCell ref="A9:J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19.00390625" style="0" customWidth="1"/>
    <col min="2" max="2" width="41.75390625" style="0" customWidth="1"/>
    <col min="3" max="17" width="11.75390625" style="0" customWidth="1"/>
    <col min="19" max="19" width="11.75390625" style="0" customWidth="1"/>
  </cols>
  <sheetData>
    <row r="1" spans="1:17" ht="13.5" thickBo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 t="s">
        <v>9</v>
      </c>
    </row>
    <row r="2" spans="1:17" ht="21" customHeight="1" thickTop="1">
      <c r="A2" s="152" t="s">
        <v>43</v>
      </c>
      <c r="B2" s="173"/>
      <c r="C2" s="173"/>
      <c r="D2" s="173"/>
      <c r="E2" s="173"/>
      <c r="F2" s="173"/>
      <c r="G2" s="173"/>
      <c r="H2" s="174"/>
      <c r="I2" s="174"/>
      <c r="J2" s="174"/>
      <c r="K2" s="174"/>
      <c r="L2" s="174"/>
      <c r="M2" s="174"/>
      <c r="N2" s="174"/>
      <c r="O2" s="174"/>
      <c r="P2" s="174"/>
      <c r="Q2" s="154"/>
    </row>
    <row r="3" spans="1:17" ht="23.25" customHeight="1">
      <c r="A3" s="150" t="s">
        <v>114</v>
      </c>
      <c r="B3" s="175"/>
      <c r="C3" s="175"/>
      <c r="D3" s="175"/>
      <c r="E3" s="175"/>
      <c r="F3" s="175"/>
      <c r="G3" s="175"/>
      <c r="H3" s="176"/>
      <c r="I3" s="176"/>
      <c r="J3" s="176"/>
      <c r="K3" s="176"/>
      <c r="L3" s="176"/>
      <c r="M3" s="176"/>
      <c r="N3" s="176"/>
      <c r="O3" s="176"/>
      <c r="P3" s="176"/>
      <c r="Q3" s="156"/>
    </row>
    <row r="4" spans="1:17" ht="20.25" customHeight="1" thickBot="1">
      <c r="A4" s="151"/>
      <c r="B4" s="177"/>
      <c r="C4" s="177"/>
      <c r="D4" s="177"/>
      <c r="E4" s="177"/>
      <c r="F4" s="177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63"/>
    </row>
    <row r="5" spans="1:17" ht="35.25" customHeight="1" thickBot="1">
      <c r="A5" s="167" t="s">
        <v>93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35.25" customHeight="1" thickBot="1">
      <c r="A6" s="170" t="s">
        <v>97</v>
      </c>
      <c r="B6" s="90"/>
      <c r="C6" s="188">
        <v>2016</v>
      </c>
      <c r="D6" s="168"/>
      <c r="E6" s="168"/>
      <c r="F6" s="168"/>
      <c r="G6" s="189"/>
      <c r="H6" s="188">
        <v>2017</v>
      </c>
      <c r="I6" s="168"/>
      <c r="J6" s="168"/>
      <c r="K6" s="168"/>
      <c r="L6" s="189"/>
      <c r="M6" s="168">
        <v>2018</v>
      </c>
      <c r="N6" s="168"/>
      <c r="O6" s="168"/>
      <c r="P6" s="168"/>
      <c r="Q6" s="169"/>
    </row>
    <row r="7" spans="1:17" ht="41.25" customHeight="1" thickBot="1">
      <c r="A7" s="171"/>
      <c r="B7" s="91" t="s">
        <v>93</v>
      </c>
      <c r="C7" s="114" t="s">
        <v>103</v>
      </c>
      <c r="D7" s="115" t="s">
        <v>104</v>
      </c>
      <c r="E7" s="115" t="s">
        <v>105</v>
      </c>
      <c r="F7" s="115" t="s">
        <v>106</v>
      </c>
      <c r="G7" s="115" t="s">
        <v>107</v>
      </c>
      <c r="H7" s="114" t="s">
        <v>103</v>
      </c>
      <c r="I7" s="115" t="s">
        <v>104</v>
      </c>
      <c r="J7" s="115" t="s">
        <v>105</v>
      </c>
      <c r="K7" s="115" t="s">
        <v>106</v>
      </c>
      <c r="L7" s="115" t="s">
        <v>107</v>
      </c>
      <c r="M7" s="114" t="s">
        <v>103</v>
      </c>
      <c r="N7" s="115" t="s">
        <v>104</v>
      </c>
      <c r="O7" s="115" t="s">
        <v>105</v>
      </c>
      <c r="P7" s="115" t="s">
        <v>106</v>
      </c>
      <c r="Q7" s="116" t="s">
        <v>107</v>
      </c>
    </row>
    <row r="8" spans="1:17" ht="21" customHeight="1" thickBot="1">
      <c r="A8" s="171"/>
      <c r="B8" s="98" t="s">
        <v>94</v>
      </c>
      <c r="C8" s="100"/>
      <c r="D8" s="101"/>
      <c r="E8" s="101"/>
      <c r="F8" s="101"/>
      <c r="G8" s="102"/>
      <c r="H8" s="100"/>
      <c r="I8" s="101"/>
      <c r="J8" s="101"/>
      <c r="K8" s="101"/>
      <c r="L8" s="102"/>
      <c r="M8" s="196"/>
      <c r="N8" s="197"/>
      <c r="O8" s="197"/>
      <c r="P8" s="197"/>
      <c r="Q8" s="198"/>
    </row>
    <row r="9" spans="1:17" ht="21" customHeight="1">
      <c r="A9" s="171"/>
      <c r="B9" s="92" t="s">
        <v>95</v>
      </c>
      <c r="C9" s="104">
        <v>937922</v>
      </c>
      <c r="D9" s="105">
        <v>105166492</v>
      </c>
      <c r="E9" s="105">
        <v>45465804</v>
      </c>
      <c r="F9" s="105">
        <v>77236775</v>
      </c>
      <c r="G9" s="106">
        <v>228806993</v>
      </c>
      <c r="H9" s="104">
        <v>369271</v>
      </c>
      <c r="I9" s="105">
        <v>117586</v>
      </c>
      <c r="J9" s="105">
        <v>50312011</v>
      </c>
      <c r="K9" s="105">
        <v>86717524</v>
      </c>
      <c r="L9" s="106">
        <v>254985638</v>
      </c>
      <c r="M9" s="104">
        <v>213600</v>
      </c>
      <c r="N9" s="105">
        <v>360000</v>
      </c>
      <c r="O9" s="105">
        <v>15832000</v>
      </c>
      <c r="P9" s="105">
        <v>28089000</v>
      </c>
      <c r="Q9" s="112">
        <v>82057000</v>
      </c>
    </row>
    <row r="10" spans="1:17" ht="21" customHeight="1">
      <c r="A10" s="171"/>
      <c r="B10" s="92" t="s">
        <v>57</v>
      </c>
      <c r="C10" s="107">
        <v>0</v>
      </c>
      <c r="D10" s="103">
        <v>245152</v>
      </c>
      <c r="E10" s="103">
        <v>1000190</v>
      </c>
      <c r="F10" s="103">
        <v>1390090</v>
      </c>
      <c r="G10" s="108">
        <v>484180</v>
      </c>
      <c r="H10" s="107">
        <v>4000000</v>
      </c>
      <c r="I10" s="103">
        <v>5673354</v>
      </c>
      <c r="J10" s="103">
        <v>3281486</v>
      </c>
      <c r="K10" s="103">
        <v>1792991</v>
      </c>
      <c r="L10" s="108">
        <v>10747827</v>
      </c>
      <c r="M10" s="107">
        <v>5598000</v>
      </c>
      <c r="N10" s="103">
        <v>4901000</v>
      </c>
      <c r="O10" s="103">
        <v>2957000</v>
      </c>
      <c r="P10" s="103">
        <v>1352000</v>
      </c>
      <c r="Q10" s="53">
        <v>14807000</v>
      </c>
    </row>
    <row r="11" spans="1:17" ht="21" customHeight="1">
      <c r="A11" s="171"/>
      <c r="B11" s="92" t="s">
        <v>62</v>
      </c>
      <c r="C11" s="107">
        <v>0</v>
      </c>
      <c r="D11" s="103">
        <v>0</v>
      </c>
      <c r="E11" s="103">
        <v>0</v>
      </c>
      <c r="F11" s="103">
        <v>0</v>
      </c>
      <c r="G11" s="108">
        <v>0</v>
      </c>
      <c r="H11" s="107">
        <v>0</v>
      </c>
      <c r="I11" s="103">
        <v>0</v>
      </c>
      <c r="J11" s="103">
        <v>0</v>
      </c>
      <c r="K11" s="103">
        <v>0</v>
      </c>
      <c r="L11" s="108">
        <v>0</v>
      </c>
      <c r="M11" s="107">
        <v>0</v>
      </c>
      <c r="N11" s="103">
        <v>0</v>
      </c>
      <c r="O11" s="103">
        <v>0</v>
      </c>
      <c r="P11" s="103">
        <v>0</v>
      </c>
      <c r="Q11" s="53">
        <v>0</v>
      </c>
    </row>
    <row r="12" spans="1:17" ht="21" customHeight="1">
      <c r="A12" s="171"/>
      <c r="B12" s="92" t="s">
        <v>64</v>
      </c>
      <c r="C12" s="107">
        <v>0</v>
      </c>
      <c r="D12" s="103">
        <v>0</v>
      </c>
      <c r="E12" s="103">
        <v>0</v>
      </c>
      <c r="F12" s="103">
        <v>0</v>
      </c>
      <c r="G12" s="108">
        <v>0</v>
      </c>
      <c r="H12" s="107">
        <v>0</v>
      </c>
      <c r="I12" s="103">
        <v>0</v>
      </c>
      <c r="J12" s="103">
        <v>0</v>
      </c>
      <c r="K12" s="103">
        <v>0</v>
      </c>
      <c r="L12" s="108">
        <v>0</v>
      </c>
      <c r="M12" s="107">
        <v>0</v>
      </c>
      <c r="N12" s="103">
        <v>0</v>
      </c>
      <c r="O12" s="103">
        <v>0</v>
      </c>
      <c r="P12" s="103">
        <v>0</v>
      </c>
      <c r="Q12" s="53">
        <v>0</v>
      </c>
    </row>
    <row r="13" spans="1:17" ht="21" customHeight="1" thickBot="1">
      <c r="A13" s="171"/>
      <c r="B13" s="93" t="s">
        <v>65</v>
      </c>
      <c r="C13" s="109">
        <v>0</v>
      </c>
      <c r="D13" s="110">
        <v>0</v>
      </c>
      <c r="E13" s="110">
        <v>0</v>
      </c>
      <c r="F13" s="110">
        <v>0</v>
      </c>
      <c r="G13" s="111">
        <v>0</v>
      </c>
      <c r="H13" s="109">
        <v>0</v>
      </c>
      <c r="I13" s="110">
        <v>0</v>
      </c>
      <c r="J13" s="110">
        <v>0</v>
      </c>
      <c r="K13" s="110">
        <v>0</v>
      </c>
      <c r="L13" s="111">
        <v>0</v>
      </c>
      <c r="M13" s="109">
        <v>0</v>
      </c>
      <c r="N13" s="110">
        <v>0</v>
      </c>
      <c r="O13" s="110">
        <v>0</v>
      </c>
      <c r="P13" s="110">
        <v>0</v>
      </c>
      <c r="Q13" s="113">
        <v>0</v>
      </c>
    </row>
    <row r="14" spans="1:17" ht="21" customHeight="1" thickBot="1">
      <c r="A14" s="171"/>
      <c r="B14" s="98" t="s">
        <v>96</v>
      </c>
      <c r="C14" s="190"/>
      <c r="D14" s="191"/>
      <c r="E14" s="191"/>
      <c r="F14" s="191"/>
      <c r="G14" s="192"/>
      <c r="H14" s="190"/>
      <c r="I14" s="191"/>
      <c r="J14" s="191"/>
      <c r="K14" s="191"/>
      <c r="L14" s="192"/>
      <c r="M14" s="196"/>
      <c r="N14" s="197"/>
      <c r="O14" s="197"/>
      <c r="P14" s="197"/>
      <c r="Q14" s="198"/>
    </row>
    <row r="15" spans="1:17" ht="21" customHeight="1">
      <c r="A15" s="171"/>
      <c r="B15" s="92" t="s">
        <v>95</v>
      </c>
      <c r="C15" s="104">
        <v>12986685</v>
      </c>
      <c r="D15" s="105">
        <v>104283119</v>
      </c>
      <c r="E15" s="105">
        <v>41786883</v>
      </c>
      <c r="F15" s="105">
        <v>69489977</v>
      </c>
      <c r="G15" s="106">
        <v>228546664</v>
      </c>
      <c r="H15" s="104">
        <v>15483015</v>
      </c>
      <c r="I15" s="105">
        <v>128615158</v>
      </c>
      <c r="J15" s="105">
        <v>38270185</v>
      </c>
      <c r="K15" s="105">
        <v>77406276</v>
      </c>
      <c r="L15" s="106">
        <v>259774634</v>
      </c>
      <c r="M15" s="104">
        <v>44456000</v>
      </c>
      <c r="N15" s="105">
        <v>28293000</v>
      </c>
      <c r="O15" s="105">
        <v>8596000</v>
      </c>
      <c r="P15" s="105">
        <v>17868000</v>
      </c>
      <c r="Q15" s="112">
        <v>99714000</v>
      </c>
    </row>
    <row r="16" spans="1:17" ht="21" customHeight="1">
      <c r="A16" s="171"/>
      <c r="B16" s="92" t="s">
        <v>57</v>
      </c>
      <c r="C16" s="107">
        <v>24603581</v>
      </c>
      <c r="D16" s="103">
        <v>101300595</v>
      </c>
      <c r="E16" s="103">
        <v>43175817</v>
      </c>
      <c r="F16" s="103">
        <v>52538716</v>
      </c>
      <c r="G16" s="108">
        <v>221618709</v>
      </c>
      <c r="H16" s="107">
        <v>38136975</v>
      </c>
      <c r="I16" s="103">
        <v>143198544</v>
      </c>
      <c r="J16" s="103">
        <v>59173419</v>
      </c>
      <c r="K16" s="103">
        <v>73732947</v>
      </c>
      <c r="L16" s="108">
        <v>314241885</v>
      </c>
      <c r="M16" s="107">
        <v>60637000</v>
      </c>
      <c r="N16" s="103">
        <v>23006000</v>
      </c>
      <c r="O16" s="103">
        <v>9084000</v>
      </c>
      <c r="P16" s="103">
        <v>13542000</v>
      </c>
      <c r="Q16" s="53">
        <v>105980000</v>
      </c>
    </row>
    <row r="17" spans="1:17" ht="21" customHeight="1">
      <c r="A17" s="171"/>
      <c r="B17" s="92" t="s">
        <v>62</v>
      </c>
      <c r="C17" s="107">
        <v>354155</v>
      </c>
      <c r="D17" s="103">
        <v>9100</v>
      </c>
      <c r="E17" s="103">
        <v>4780</v>
      </c>
      <c r="F17" s="103">
        <v>11112</v>
      </c>
      <c r="G17" s="108">
        <v>379147</v>
      </c>
      <c r="H17" s="107">
        <v>437442</v>
      </c>
      <c r="I17" s="103">
        <v>103025</v>
      </c>
      <c r="J17" s="103">
        <v>48076</v>
      </c>
      <c r="K17" s="103">
        <v>69499</v>
      </c>
      <c r="L17" s="108">
        <v>658042</v>
      </c>
      <c r="M17" s="107">
        <v>222000</v>
      </c>
      <c r="N17" s="103">
        <v>5000</v>
      </c>
      <c r="O17" s="103">
        <v>2000</v>
      </c>
      <c r="P17" s="103">
        <v>3000</v>
      </c>
      <c r="Q17" s="53">
        <v>232000</v>
      </c>
    </row>
    <row r="18" spans="1:17" ht="21" customHeight="1">
      <c r="A18" s="171"/>
      <c r="B18" s="92" t="s">
        <v>64</v>
      </c>
      <c r="C18" s="107">
        <v>71077398</v>
      </c>
      <c r="D18" s="103">
        <v>19771368</v>
      </c>
      <c r="E18" s="103">
        <v>7524327</v>
      </c>
      <c r="F18" s="103">
        <v>12041630</v>
      </c>
      <c r="G18" s="108">
        <v>110414723</v>
      </c>
      <c r="H18" s="107">
        <v>123600275</v>
      </c>
      <c r="I18" s="103">
        <v>12197952</v>
      </c>
      <c r="J18" s="103">
        <v>4625754</v>
      </c>
      <c r="K18" s="103">
        <v>8128428</v>
      </c>
      <c r="L18" s="108">
        <v>148552409</v>
      </c>
      <c r="M18" s="107">
        <v>35870000</v>
      </c>
      <c r="N18" s="103">
        <v>15551000</v>
      </c>
      <c r="O18" s="103">
        <v>4402000</v>
      </c>
      <c r="P18" s="103">
        <v>12118000</v>
      </c>
      <c r="Q18" s="53">
        <v>67940000</v>
      </c>
    </row>
    <row r="19" spans="1:17" ht="21" customHeight="1" thickBot="1">
      <c r="A19" s="172"/>
      <c r="B19" s="93" t="s">
        <v>65</v>
      </c>
      <c r="C19" s="109">
        <v>0</v>
      </c>
      <c r="D19" s="110">
        <v>0</v>
      </c>
      <c r="E19" s="110">
        <v>0</v>
      </c>
      <c r="F19" s="110">
        <v>0</v>
      </c>
      <c r="G19" s="111">
        <v>0</v>
      </c>
      <c r="H19" s="109">
        <v>0</v>
      </c>
      <c r="I19" s="110">
        <v>0</v>
      </c>
      <c r="J19" s="110">
        <v>0</v>
      </c>
      <c r="K19" s="110">
        <v>0</v>
      </c>
      <c r="L19" s="111">
        <v>0</v>
      </c>
      <c r="M19" s="109">
        <v>0</v>
      </c>
      <c r="N19" s="110">
        <v>0</v>
      </c>
      <c r="O19" s="110">
        <v>0</v>
      </c>
      <c r="P19" s="110">
        <v>0</v>
      </c>
      <c r="Q19" s="113">
        <v>0</v>
      </c>
    </row>
    <row r="20" spans="1:17" ht="21" customHeight="1" thickBot="1">
      <c r="A20" s="164" t="s">
        <v>98</v>
      </c>
      <c r="B20" s="98" t="s">
        <v>96</v>
      </c>
      <c r="C20" s="193"/>
      <c r="D20" s="194"/>
      <c r="E20" s="194"/>
      <c r="F20" s="194"/>
      <c r="G20" s="195"/>
      <c r="H20" s="193"/>
      <c r="I20" s="194"/>
      <c r="J20" s="194"/>
      <c r="K20" s="194"/>
      <c r="L20" s="195"/>
      <c r="M20" s="196"/>
      <c r="N20" s="197"/>
      <c r="O20" s="197"/>
      <c r="P20" s="197"/>
      <c r="Q20" s="198"/>
    </row>
    <row r="21" spans="1:17" ht="21" customHeight="1">
      <c r="A21" s="165"/>
      <c r="B21" s="92" t="s">
        <v>95</v>
      </c>
      <c r="C21" s="104">
        <v>7142192</v>
      </c>
      <c r="D21" s="105">
        <v>7498511</v>
      </c>
      <c r="E21" s="105">
        <v>1985028</v>
      </c>
      <c r="F21" s="105">
        <v>2570591</v>
      </c>
      <c r="G21" s="106">
        <v>19196322</v>
      </c>
      <c r="H21" s="104">
        <v>3211515</v>
      </c>
      <c r="I21" s="105">
        <v>10569658</v>
      </c>
      <c r="J21" s="105">
        <v>2679851</v>
      </c>
      <c r="K21" s="105">
        <v>3183773</v>
      </c>
      <c r="L21" s="106">
        <v>19644797</v>
      </c>
      <c r="M21" s="104">
        <v>7154000</v>
      </c>
      <c r="N21" s="105">
        <v>865000</v>
      </c>
      <c r="O21" s="105">
        <v>223000</v>
      </c>
      <c r="P21" s="105">
        <v>376000</v>
      </c>
      <c r="Q21" s="112">
        <v>8618000</v>
      </c>
    </row>
    <row r="22" spans="1:17" ht="21" customHeight="1">
      <c r="A22" s="165"/>
      <c r="B22" s="92" t="s">
        <v>57</v>
      </c>
      <c r="C22" s="107">
        <v>114287425</v>
      </c>
      <c r="D22" s="103">
        <v>164212545</v>
      </c>
      <c r="E22" s="103">
        <v>70595187</v>
      </c>
      <c r="F22" s="103">
        <v>75818464</v>
      </c>
      <c r="G22" s="108">
        <v>424913621</v>
      </c>
      <c r="H22" s="107">
        <v>130677967</v>
      </c>
      <c r="I22" s="103">
        <v>161880520</v>
      </c>
      <c r="J22" s="103">
        <v>65359234</v>
      </c>
      <c r="K22" s="103">
        <v>64606508</v>
      </c>
      <c r="L22" s="108">
        <v>422524229</v>
      </c>
      <c r="M22" s="107">
        <v>181733000</v>
      </c>
      <c r="N22" s="103">
        <v>12574000</v>
      </c>
      <c r="O22" s="103">
        <v>5653000</v>
      </c>
      <c r="P22" s="103">
        <v>6129000</v>
      </c>
      <c r="Q22" s="53">
        <v>206089000</v>
      </c>
    </row>
    <row r="23" spans="1:17" ht="21" customHeight="1">
      <c r="A23" s="165"/>
      <c r="B23" s="92" t="s">
        <v>62</v>
      </c>
      <c r="C23" s="107">
        <v>640873144</v>
      </c>
      <c r="D23" s="103">
        <v>11922785</v>
      </c>
      <c r="E23" s="103">
        <v>6546898</v>
      </c>
      <c r="F23" s="103">
        <v>7235257</v>
      </c>
      <c r="G23" s="108">
        <v>666578084</v>
      </c>
      <c r="H23" s="107">
        <v>716780005</v>
      </c>
      <c r="I23" s="103">
        <v>20475113</v>
      </c>
      <c r="J23" s="103">
        <v>10809612</v>
      </c>
      <c r="K23" s="103">
        <v>11416435</v>
      </c>
      <c r="L23" s="108">
        <v>759481165</v>
      </c>
      <c r="M23" s="107">
        <v>391802000</v>
      </c>
      <c r="N23" s="103">
        <v>4191000</v>
      </c>
      <c r="O23" s="103">
        <v>2233000</v>
      </c>
      <c r="P23" s="103">
        <v>2431000</v>
      </c>
      <c r="Q23" s="53">
        <v>40065800</v>
      </c>
    </row>
    <row r="24" spans="1:17" ht="21" customHeight="1">
      <c r="A24" s="165"/>
      <c r="B24" s="92" t="s">
        <v>99</v>
      </c>
      <c r="C24" s="107">
        <v>1886077</v>
      </c>
      <c r="D24" s="103">
        <v>7881</v>
      </c>
      <c r="E24" s="103">
        <v>4488</v>
      </c>
      <c r="F24" s="103">
        <v>4350</v>
      </c>
      <c r="G24" s="108">
        <v>1902796</v>
      </c>
      <c r="H24" s="107">
        <v>2164525</v>
      </c>
      <c r="I24" s="103">
        <v>1800</v>
      </c>
      <c r="J24" s="103">
        <v>931</v>
      </c>
      <c r="K24" s="103">
        <v>1001</v>
      </c>
      <c r="L24" s="108">
        <v>2168257</v>
      </c>
      <c r="M24" s="107">
        <v>1110.01</v>
      </c>
      <c r="N24" s="103">
        <v>1000</v>
      </c>
      <c r="O24" s="103">
        <v>1000</v>
      </c>
      <c r="P24" s="103">
        <v>1000</v>
      </c>
      <c r="Q24" s="53">
        <v>1112000</v>
      </c>
    </row>
    <row r="25" spans="1:17" ht="21" customHeight="1">
      <c r="A25" s="165"/>
      <c r="B25" s="92" t="s">
        <v>64</v>
      </c>
      <c r="C25" s="107">
        <v>7829670</v>
      </c>
      <c r="D25" s="103">
        <v>5267685</v>
      </c>
      <c r="E25" s="103">
        <v>2369947</v>
      </c>
      <c r="F25" s="103">
        <v>3129032</v>
      </c>
      <c r="G25" s="108">
        <v>18596334</v>
      </c>
      <c r="H25" s="107">
        <v>8559813</v>
      </c>
      <c r="I25" s="103">
        <v>1624115</v>
      </c>
      <c r="J25" s="103">
        <v>643603</v>
      </c>
      <c r="K25" s="103">
        <v>706390</v>
      </c>
      <c r="L25" s="108">
        <v>11533921</v>
      </c>
      <c r="M25" s="107">
        <v>8157000</v>
      </c>
      <c r="N25" s="103">
        <v>1617000</v>
      </c>
      <c r="O25" s="103">
        <v>722000</v>
      </c>
      <c r="P25" s="103">
        <v>1178000</v>
      </c>
      <c r="Q25" s="53">
        <v>11674000</v>
      </c>
    </row>
    <row r="26" spans="1:17" ht="21" customHeight="1">
      <c r="A26" s="165"/>
      <c r="B26" s="92" t="s">
        <v>65</v>
      </c>
      <c r="C26" s="107">
        <v>2733874</v>
      </c>
      <c r="D26" s="103">
        <v>666842</v>
      </c>
      <c r="E26" s="103">
        <v>898239</v>
      </c>
      <c r="F26" s="103">
        <v>1521350</v>
      </c>
      <c r="G26" s="108">
        <v>5820305</v>
      </c>
      <c r="H26" s="107">
        <v>2187031</v>
      </c>
      <c r="I26" s="103">
        <v>1098085</v>
      </c>
      <c r="J26" s="103">
        <v>1077762</v>
      </c>
      <c r="K26" s="103">
        <v>1825281</v>
      </c>
      <c r="L26" s="108">
        <v>6188159</v>
      </c>
      <c r="M26" s="107">
        <v>2428000</v>
      </c>
      <c r="N26" s="103">
        <v>2000</v>
      </c>
      <c r="O26" s="103">
        <v>0.45</v>
      </c>
      <c r="P26" s="103">
        <v>0.25</v>
      </c>
      <c r="Q26" s="53">
        <v>2431000</v>
      </c>
    </row>
    <row r="27" spans="1:17" ht="21" customHeight="1" thickBot="1">
      <c r="A27" s="187"/>
      <c r="B27" s="99" t="s">
        <v>100</v>
      </c>
      <c r="C27" s="117">
        <v>87461550</v>
      </c>
      <c r="D27" s="118">
        <v>0</v>
      </c>
      <c r="E27" s="118">
        <v>0</v>
      </c>
      <c r="F27" s="118">
        <v>0</v>
      </c>
      <c r="G27" s="119">
        <v>87461550</v>
      </c>
      <c r="H27" s="117">
        <v>98727179</v>
      </c>
      <c r="I27" s="118">
        <v>0</v>
      </c>
      <c r="J27" s="118">
        <v>0</v>
      </c>
      <c r="K27" s="118">
        <v>0</v>
      </c>
      <c r="L27" s="119">
        <v>98727179</v>
      </c>
      <c r="M27" s="117">
        <v>53102000</v>
      </c>
      <c r="N27" s="118">
        <v>0</v>
      </c>
      <c r="O27" s="118">
        <v>0</v>
      </c>
      <c r="P27" s="118">
        <v>0</v>
      </c>
      <c r="Q27" s="120">
        <v>53102000</v>
      </c>
    </row>
    <row r="28" spans="1:17" ht="14.25" customHeight="1" thickTop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</row>
    <row r="29" spans="1:17" ht="14.25" customHeight="1">
      <c r="A29" s="158" t="s">
        <v>102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</row>
    <row r="30" spans="1:17" ht="14.25" customHeight="1">
      <c r="A30" s="158" t="s">
        <v>115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</row>
    <row r="31" spans="1:17" ht="14.25" customHeight="1">
      <c r="A31" s="145" t="s">
        <v>112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7" ht="14.25" customHeight="1">
      <c r="A32" s="145" t="s">
        <v>25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ht="11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3.5" customHeight="1">
      <c r="A34" s="35"/>
      <c r="B34" s="35"/>
      <c r="C34" s="35"/>
      <c r="D34" s="186" t="s">
        <v>13</v>
      </c>
      <c r="E34" s="18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6" ht="16.5" customHeight="1"/>
    <row r="37" ht="12.75" hidden="1"/>
    <row r="38" ht="12.75" hidden="1"/>
    <row r="39" ht="12.75" hidden="1"/>
    <row r="40" ht="12.75" hidden="1"/>
    <row r="41" ht="13.5" customHeight="1"/>
  </sheetData>
  <sheetProtection/>
  <mergeCells count="21">
    <mergeCell ref="M8:Q8"/>
    <mergeCell ref="M20:Q20"/>
    <mergeCell ref="A28:Q28"/>
    <mergeCell ref="A2:Q2"/>
    <mergeCell ref="A3:Q4"/>
    <mergeCell ref="A5:Q5"/>
    <mergeCell ref="A6:A19"/>
    <mergeCell ref="C6:G6"/>
    <mergeCell ref="M6:Q6"/>
    <mergeCell ref="C14:G14"/>
    <mergeCell ref="M14:Q14"/>
    <mergeCell ref="D34:E34"/>
    <mergeCell ref="A20:A27"/>
    <mergeCell ref="A29:Q29"/>
    <mergeCell ref="A31:Q31"/>
    <mergeCell ref="A32:Q32"/>
    <mergeCell ref="H6:L6"/>
    <mergeCell ref="H14:L14"/>
    <mergeCell ref="H20:L20"/>
    <mergeCell ref="A30:Q30"/>
    <mergeCell ref="C20:G20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75390625" style="0" customWidth="1"/>
    <col min="2" max="2" width="27.75390625" style="0" customWidth="1"/>
    <col min="4" max="4" width="11.75390625" style="0" customWidth="1"/>
  </cols>
  <sheetData>
    <row r="1" spans="1:2" ht="13.5" thickBot="1">
      <c r="A1" s="1" t="s">
        <v>10</v>
      </c>
      <c r="B1" s="36" t="s">
        <v>9</v>
      </c>
    </row>
    <row r="2" spans="1:2" ht="21" customHeight="1" thickTop="1">
      <c r="A2" s="152" t="s">
        <v>43</v>
      </c>
      <c r="B2" s="154"/>
    </row>
    <row r="3" spans="1:2" ht="23.25" customHeight="1">
      <c r="A3" s="199" t="s">
        <v>120</v>
      </c>
      <c r="B3" s="200"/>
    </row>
    <row r="4" spans="1:2" ht="20.25" customHeight="1" thickBot="1">
      <c r="A4" s="201"/>
      <c r="B4" s="202"/>
    </row>
    <row r="5" spans="1:2" ht="35.25" customHeight="1" thickBot="1">
      <c r="A5" s="127" t="s">
        <v>117</v>
      </c>
      <c r="B5" s="123" t="s">
        <v>50</v>
      </c>
    </row>
    <row r="6" spans="1:2" ht="24.75" customHeight="1">
      <c r="A6" s="128">
        <v>2012</v>
      </c>
      <c r="B6" s="124">
        <v>1188</v>
      </c>
    </row>
    <row r="7" spans="1:2" ht="24.75" customHeight="1">
      <c r="A7" s="129">
        <v>2013</v>
      </c>
      <c r="B7" s="125">
        <v>1358</v>
      </c>
    </row>
    <row r="8" spans="1:2" ht="24.75" customHeight="1">
      <c r="A8" s="129">
        <v>2014</v>
      </c>
      <c r="B8" s="125">
        <v>1353</v>
      </c>
    </row>
    <row r="9" spans="1:2" ht="24.75" customHeight="1">
      <c r="A9" s="129">
        <v>2015</v>
      </c>
      <c r="B9" s="125">
        <v>1596</v>
      </c>
    </row>
    <row r="10" spans="1:2" ht="24.75" customHeight="1">
      <c r="A10" s="129">
        <v>2016</v>
      </c>
      <c r="B10" s="125">
        <v>1520</v>
      </c>
    </row>
    <row r="11" spans="1:2" ht="24.75" customHeight="1">
      <c r="A11" s="129">
        <v>2017</v>
      </c>
      <c r="B11" s="125">
        <v>1528</v>
      </c>
    </row>
    <row r="12" spans="1:2" ht="24.75" customHeight="1" thickBot="1">
      <c r="A12" s="122">
        <v>2018</v>
      </c>
      <c r="B12" s="126">
        <v>2727</v>
      </c>
    </row>
    <row r="13" spans="1:2" ht="15" customHeight="1" thickTop="1">
      <c r="A13" s="148"/>
      <c r="B13" s="148"/>
    </row>
    <row r="14" spans="1:2" ht="14.25" customHeight="1">
      <c r="A14" s="158" t="s">
        <v>111</v>
      </c>
      <c r="B14" s="159"/>
    </row>
    <row r="15" spans="1:2" ht="14.25" customHeight="1">
      <c r="A15" s="145" t="s">
        <v>118</v>
      </c>
      <c r="B15" s="146"/>
    </row>
    <row r="16" spans="1:2" ht="14.25" customHeight="1">
      <c r="A16" s="145" t="s">
        <v>25</v>
      </c>
      <c r="B16" s="145"/>
    </row>
    <row r="17" spans="1:2" ht="11.25" customHeight="1">
      <c r="A17" s="35"/>
      <c r="B17" s="35"/>
    </row>
    <row r="18" ht="12.75">
      <c r="A18" s="35"/>
    </row>
    <row r="19" spans="1:2" ht="12.75">
      <c r="A19" s="35"/>
      <c r="B19" s="35"/>
    </row>
    <row r="20" spans="1:2" ht="12.75">
      <c r="A20" s="186" t="s">
        <v>13</v>
      </c>
      <c r="B20" s="186"/>
    </row>
  </sheetData>
  <sheetProtection/>
  <mergeCells count="7">
    <mergeCell ref="A16:B16"/>
    <mergeCell ref="A2:B2"/>
    <mergeCell ref="A3:B4"/>
    <mergeCell ref="A14:B14"/>
    <mergeCell ref="A15:B15"/>
    <mergeCell ref="A20:B20"/>
    <mergeCell ref="A13:B1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2008-08-26T12:38:33Z</cp:lastPrinted>
  <dcterms:created xsi:type="dcterms:W3CDTF">2007-08-02T13:00:15Z</dcterms:created>
  <dcterms:modified xsi:type="dcterms:W3CDTF">2022-02-21T07:41:14Z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