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760" tabRatio="846" activeTab="0"/>
  </bookViews>
  <sheets>
    <sheet name="TABLO LİSTESİ" sheetId="1" r:id="rId1"/>
    <sheet name="TABLO 1.1" sheetId="2" r:id="rId2"/>
    <sheet name="TABLO 1.2" sheetId="3" r:id="rId3"/>
    <sheet name="TABLO 2.1" sheetId="4" r:id="rId4"/>
    <sheet name="TABLO 2.2" sheetId="5" r:id="rId5"/>
    <sheet name="TABLO 3.1" sheetId="6" r:id="rId6"/>
    <sheet name="TABLO 3.2" sheetId="7" r:id="rId7"/>
    <sheet name="TABLO 4" sheetId="8" r:id="rId8"/>
    <sheet name="TABLO 5" sheetId="9" r:id="rId9"/>
    <sheet name="TABLO 6" sheetId="10" r:id="rId10"/>
    <sheet name="TABLO 7.1" sheetId="11" r:id="rId11"/>
    <sheet name="TABLO 7.2" sheetId="12" r:id="rId12"/>
    <sheet name="TABLO 8.1" sheetId="13" r:id="rId13"/>
    <sheet name="TABLO 8.2" sheetId="14" r:id="rId14"/>
    <sheet name="TABLO 9" sheetId="15" r:id="rId15"/>
    <sheet name="TABLO 10" sheetId="16" r:id="rId16"/>
    <sheet name="TABLO 11" sheetId="17" r:id="rId17"/>
    <sheet name="TABLO 12" sheetId="18" r:id="rId18"/>
    <sheet name="TABLO 13" sheetId="19" r:id="rId19"/>
    <sheet name="TABLO 14" sheetId="20" r:id="rId20"/>
    <sheet name="TABLO 15" sheetId="21" r:id="rId21"/>
    <sheet name="TABLO 16" sheetId="22" r:id="rId22"/>
    <sheet name="TABLO 17" sheetId="23" r:id="rId23"/>
    <sheet name="TABLO 18" sheetId="24" r:id="rId24"/>
    <sheet name="TABLO 19" sheetId="25" r:id="rId25"/>
    <sheet name="TABLO 20" sheetId="26" r:id="rId26"/>
    <sheet name="TABLO 21" sheetId="27" r:id="rId27"/>
  </sheets>
  <definedNames>
    <definedName name="_xlnm.Print_Area" localSheetId="1">'TABLO 1.1'!$A$1:$A$22</definedName>
    <definedName name="_xlnm.Print_Area" localSheetId="2">'TABLO 1.2'!$A$1:$A$32</definedName>
    <definedName name="_xlnm.Print_Area" localSheetId="3">'TABLO 2.1'!$A$1:$M$29</definedName>
    <definedName name="_xlnm.Print_Area" localSheetId="4">'TABLO 2.2'!$A$1:$A$33</definedName>
    <definedName name="_xlnm.Print_Area" localSheetId="5">'TABLO 3.1'!$A$1:$N$39</definedName>
    <definedName name="_xlnm.Print_Area" localSheetId="6">'TABLO 3.2'!$A$1:$A$38</definedName>
    <definedName name="_xlnm.Print_Area" localSheetId="7">'TABLO 4'!$A$1:$M$24</definedName>
    <definedName name="_xlnm.Print_Area" localSheetId="10">'TABLO 7.1'!$A$1:$AZ$42</definedName>
    <definedName name="_xlnm.Print_Area" localSheetId="11">'TABLO 7.2'!$A$1:$AB$44</definedName>
    <definedName name="_xlnm.Print_Area" localSheetId="12">'TABLO 8.1'!$A$1:$H$16</definedName>
    <definedName name="_xlnm.Print_Area" localSheetId="13">'TABLO 8.2'!$A$1:$A$16</definedName>
  </definedNames>
  <calcPr fullCalcOnLoad="1"/>
</workbook>
</file>

<file path=xl/sharedStrings.xml><?xml version="1.0" encoding="utf-8"?>
<sst xmlns="http://schemas.openxmlformats.org/spreadsheetml/2006/main" count="3914" uniqueCount="413">
  <si>
    <t>Tablo 5</t>
  </si>
  <si>
    <t>Tablo 6</t>
  </si>
  <si>
    <t>TABLO 4 :</t>
  </si>
  <si>
    <t>TABLO 5 :</t>
  </si>
  <si>
    <t>TABLO 6 :</t>
  </si>
  <si>
    <t>KAYHAM</t>
  </si>
  <si>
    <t>Not : İncelemek istediğiniz tablo başlığı üzerine tıklayınız.</t>
  </si>
  <si>
    <t>TABLO LİSTESİ</t>
  </si>
  <si>
    <t>http://kayham.erciyes.edu.tr/</t>
  </si>
  <si>
    <t>ÖĞRENCİ SAYISI</t>
  </si>
  <si>
    <t>ÖĞRETMEN SAYISI
(SÖZLEŞMELİ+KADROLU)</t>
  </si>
  <si>
    <t>DERSLİK</t>
  </si>
  <si>
    <t>BÜNYESİNDE ANASINIFI 
BULUNAN KURUM 
SAYISI+ANAOKULU</t>
  </si>
  <si>
    <t>KURUM ADI</t>
  </si>
  <si>
    <t>TOPLAM OKULÖNCESİ</t>
  </si>
  <si>
    <t>RESMİ+ÖZEL TOPLAM</t>
  </si>
  <si>
    <t>RESMİ TOPLAM</t>
  </si>
  <si>
    <t>ÖZEL TOPLAM</t>
  </si>
  <si>
    <t>ANAOKULU (RESMİ)</t>
  </si>
  <si>
    <t>SHÇEK</t>
  </si>
  <si>
    <t>BAYAN</t>
  </si>
  <si>
    <t>ERKEK</t>
  </si>
  <si>
    <t>TOPLAM</t>
  </si>
  <si>
    <t>KIZ</t>
  </si>
  <si>
    <t>İLÇE ADI</t>
  </si>
  <si>
    <t xml:space="preserve">OKUL/KURUMSAYISI </t>
  </si>
  <si>
    <t>KOCASİNAN</t>
  </si>
  <si>
    <t>MELİKGAZİ</t>
  </si>
  <si>
    <t>DEVELİ</t>
  </si>
  <si>
    <t>HACILAR</t>
  </si>
  <si>
    <t>İNCESU</t>
  </si>
  <si>
    <t>PINARBAŞI</t>
  </si>
  <si>
    <t>TALAS</t>
  </si>
  <si>
    <t>YAHYALI</t>
  </si>
  <si>
    <t>YEŞİLHİSAR</t>
  </si>
  <si>
    <t xml:space="preserve">RESMİ  </t>
  </si>
  <si>
    <t>ÖZEL</t>
  </si>
  <si>
    <t>RESMİ</t>
  </si>
  <si>
    <t>AKKIŞLA</t>
  </si>
  <si>
    <t>BÜNYAN</t>
  </si>
  <si>
    <t>FELÂHİYE</t>
  </si>
  <si>
    <t>ÖZVATAN</t>
  </si>
  <si>
    <t>SARIOĞLAN</t>
  </si>
  <si>
    <t>SARIZ</t>
  </si>
  <si>
    <t>TOMARZA</t>
  </si>
  <si>
    <t>RESMİ+ÖZEL+SHÇEK</t>
  </si>
  <si>
    <t>AÇIKİLKÖĞRETİM</t>
  </si>
  <si>
    <t>ÖZELTOPLAM</t>
  </si>
  <si>
    <t>RESMİ+ ÖZEL TOPLAM</t>
  </si>
  <si>
    <t xml:space="preserve">
RESMİ+ÖZEL+
AÇIK ILKÖĞRETİM</t>
  </si>
  <si>
    <t>RESMİ+ÖZEL+ AÇIK LİSE TOPLAM</t>
  </si>
  <si>
    <t>BOŞ KAPASİTE</t>
  </si>
  <si>
    <t>KAPASİTE ÜSTÜ</t>
  </si>
  <si>
    <t>DOLULUK ORANI (%)</t>
  </si>
  <si>
    <t>KAPASİTESİ</t>
  </si>
  <si>
    <t>HANGİ SINIFLAR KAYIT YAPTIRABİLİR</t>
  </si>
  <si>
    <t>KIZ/ERKEK/KARMA</t>
  </si>
  <si>
    <t>OKUL ADI</t>
  </si>
  <si>
    <t>Karma</t>
  </si>
  <si>
    <t>1,2,3,4,5,6,7,8</t>
  </si>
  <si>
    <t>Erkek</t>
  </si>
  <si>
    <t>6,7,8</t>
  </si>
  <si>
    <t>Kız</t>
  </si>
  <si>
    <t>İL GENELİ</t>
  </si>
  <si>
    <t>KURUM TÜRÜ</t>
  </si>
  <si>
    <t>KURUM SAYISI</t>
  </si>
  <si>
    <t>ÖĞRETMEN SAYISI</t>
  </si>
  <si>
    <t>SIRA NO</t>
  </si>
  <si>
    <t>ÖZEL, ÖZEL EĞİTİM TOPLAMI</t>
  </si>
  <si>
    <t>ÖZEL İLKÖĞRETİM OKULU</t>
  </si>
  <si>
    <t>ÖZEL ANADOLU LİSESİ</t>
  </si>
  <si>
    <t>ÖZEL GENEL LİSE</t>
  </si>
  <si>
    <t>ÖZEL FEN LİSESİ</t>
  </si>
  <si>
    <t>ÖZEL ANADOLU MESLEK LİSESİ</t>
  </si>
  <si>
    <t>ÖZEL ANADOLU ÖĞRETMEN LİSESİ</t>
  </si>
  <si>
    <t>ÖZEL ANADOLU SAĞLIK MESLEK LİSESİ</t>
  </si>
  <si>
    <t>ÖZEL OKULLAR TOPLAMI</t>
  </si>
  <si>
    <t>ÖZEL OKULLAR VE ÖZEL EĞİTİM OKULLARI TOPLAM</t>
  </si>
  <si>
    <t>ÖZEL DERSHANE</t>
  </si>
  <si>
    <t>ÖZEL ETÜT EĞİTİM MERKEZİ</t>
  </si>
  <si>
    <t>ÖZEL MUHASEBE –İKTİSAT KURSU</t>
  </si>
  <si>
    <t>ÖZEL İNGİLİZCE KURSU</t>
  </si>
  <si>
    <t>ÖZEL BİLGİSAYAR KURSU</t>
  </si>
  <si>
    <t>ÖZEL İNGİLİZCE VE BİLGİSAYAR KURSU</t>
  </si>
  <si>
    <t xml:space="preserve">ÖZEL MUHTELİF KURS (Resim, TUS) </t>
  </si>
  <si>
    <t>ÖZEL İŞ MAKİNELERİ KULLANMA KURSU</t>
  </si>
  <si>
    <t>ÖZEL MTSK</t>
  </si>
  <si>
    <t>ÖZEL ÖĞRETİM KURUMLARI GENEL TOPLAMI</t>
  </si>
  <si>
    <t>ÖZEL ÖĞRENCİ YURTLARI</t>
  </si>
  <si>
    <t>ÖZEL ÖĞRETİM KURUMLARI ve ÖZEL ÖĞRENCİ YURTLARI 
GENEL TOPLAMI</t>
  </si>
  <si>
    <r>
      <t xml:space="preserve">ÖZEL REHABİLİTASYON MERKEZLERİ </t>
    </r>
    <r>
      <rPr>
        <b/>
        <u val="single"/>
        <sz val="10"/>
        <rFont val="Arial"/>
        <family val="2"/>
      </rPr>
      <t>(BAĞIMSIZ)</t>
    </r>
  </si>
  <si>
    <r>
      <t xml:space="preserve">ÖZEL, ÖZEL EĞİTİM OKULU Bünyesinde yer alan </t>
    </r>
    <r>
      <rPr>
        <b/>
        <u val="single"/>
        <sz val="10"/>
        <rFont val="Arial"/>
        <family val="2"/>
      </rPr>
      <t>Rehabilitasyon Bölümü</t>
    </r>
    <r>
      <rPr>
        <b/>
        <sz val="10"/>
        <rFont val="Arial"/>
        <family val="2"/>
      </rPr>
      <t xml:space="preserve"> Öğrenci Sayısı</t>
    </r>
  </si>
  <si>
    <r>
      <t xml:space="preserve">ÖZEL, ÖZEL EĞİTİM OKULU </t>
    </r>
    <r>
      <rPr>
        <b/>
        <u val="single"/>
        <sz val="10"/>
        <rFont val="Arial"/>
        <family val="2"/>
      </rPr>
      <t>Okul Bölümü</t>
    </r>
    <r>
      <rPr>
        <b/>
        <sz val="10"/>
        <rFont val="Arial"/>
        <family val="2"/>
      </rPr>
      <t xml:space="preserve"> Öğrenci Sayısı</t>
    </r>
  </si>
  <si>
    <t>TABLO 9 :</t>
  </si>
  <si>
    <t>ANASINIFI (RESMİ)</t>
  </si>
  <si>
    <t>ANASINIFI (ÖZEL)</t>
  </si>
  <si>
    <t>ANAOKULU (ÖZEL)</t>
  </si>
  <si>
    <t>-</t>
  </si>
  <si>
    <r>
      <rPr>
        <b/>
        <sz val="10"/>
        <rFont val="Arial Tur"/>
        <family val="0"/>
      </rPr>
      <t xml:space="preserve">Kayıt Tarihi: </t>
    </r>
    <r>
      <rPr>
        <sz val="10"/>
        <rFont val="Arial Tur"/>
        <family val="0"/>
      </rPr>
      <t>17.08.2011</t>
    </r>
  </si>
  <si>
    <t>YILLAR İTİBARİYLE KAYSERİ İLÇELERİNE GÖRE İLKÖĞRETİM DERSLİK ÖĞRENCİ VE ÖĞRETMEN SAYILARI(2009-2011)</t>
  </si>
  <si>
    <t>AÇIK LİSE (GENEL)</t>
  </si>
  <si>
    <t>AÇIK LİSE (MESLEKİ)</t>
  </si>
  <si>
    <t>ÖZEL ANAOKULU</t>
  </si>
  <si>
    <t>OKUL ÖNCESİ OKULLAŞMA ORANI</t>
  </si>
  <si>
    <t>İLKÖĞRETİM OKULLAŞMA ORANI</t>
  </si>
  <si>
    <t>ORTAÖĞRETİM OKULLAŞMA ORANI</t>
  </si>
  <si>
    <t>OKUR-YAZAR OKULLAŞMA ORANI</t>
  </si>
  <si>
    <t>2009 
(%)</t>
  </si>
  <si>
    <t>2010
(%)</t>
  </si>
  <si>
    <t>2011
(%)</t>
  </si>
  <si>
    <t>EĞİTİM DÜZEYİ</t>
  </si>
  <si>
    <t>EĞİTİM GÖRÜLEN MESLEK SAYISI</t>
  </si>
  <si>
    <t>AÇILAN KURS SAYISI</t>
  </si>
  <si>
    <t>KATILAN KURSİYER SAYISI</t>
  </si>
  <si>
    <t>YATILI ÇIRAK SAYISI</t>
  </si>
  <si>
    <t>GÜNDÜZLÜ ÇIRAK VE KALFA SAYISI</t>
  </si>
  <si>
    <t>TABLO 10</t>
  </si>
  <si>
    <t>TABLO 11</t>
  </si>
  <si>
    <t>ÖĞRETİM YILI</t>
  </si>
  <si>
    <t>2007-2008</t>
  </si>
  <si>
    <t>2008-2009</t>
  </si>
  <si>
    <t>2009-2010</t>
  </si>
  <si>
    <t>2010-2011</t>
  </si>
  <si>
    <t>2011-2012</t>
  </si>
  <si>
    <t>TAŞIMA MERKEZİ SAYISI</t>
  </si>
  <si>
    <t>TAŞINAN YERLEŞİM BİRİMİ SAYISI</t>
  </si>
  <si>
    <t>TAŞINAN ÖĞRENCİ SAYISI</t>
  </si>
  <si>
    <t>TABLO 12</t>
  </si>
  <si>
    <t>YILLAR İTİBARİYLE KAYSERİ İLÇELERİNE GÖRE İLKÖĞRETİM DERSLİK ÖĞRENCİ VE ÖĞRETMEN SAYILARI (2009-2011)</t>
  </si>
  <si>
    <t>TOPLAM NÜFUS</t>
  </si>
  <si>
    <t>OKUMA YAZMA BİLMEYENLERİN TOPLAMI</t>
  </si>
  <si>
    <t>OKUMA YAZMA BİLMEYENLERİN ORANI (%)</t>
  </si>
  <si>
    <t>OKUMA YAZMA BİLENLERİN ORANI (%)</t>
  </si>
  <si>
    <t>TABLO 13</t>
  </si>
  <si>
    <t>TABLO 10 :</t>
  </si>
  <si>
    <t>TABLO 11 :</t>
  </si>
  <si>
    <t>TABLO 12 :</t>
  </si>
  <si>
    <t>2012
(%)</t>
  </si>
  <si>
    <t>2012-2013</t>
  </si>
  <si>
    <t>GENEL ORTAÖĞRETİM OKULLAŞMA ORANI</t>
  </si>
  <si>
    <t>37.39</t>
  </si>
  <si>
    <t>74.24</t>
  </si>
  <si>
    <t>41.06</t>
  </si>
  <si>
    <t>99.00</t>
  </si>
  <si>
    <t>30.63</t>
  </si>
  <si>
    <t>33.91</t>
  </si>
  <si>
    <t>98.44</t>
  </si>
  <si>
    <t>98.99</t>
  </si>
  <si>
    <t>66.52</t>
  </si>
  <si>
    <t>77.58</t>
  </si>
  <si>
    <t>94.57</t>
  </si>
  <si>
    <t>94.16</t>
  </si>
  <si>
    <t>94.25</t>
  </si>
  <si>
    <t>96.7</t>
  </si>
  <si>
    <r>
      <rPr>
        <b/>
        <sz val="10"/>
        <rFont val="Arial Tur"/>
        <family val="0"/>
      </rPr>
      <t>Kaynak:</t>
    </r>
    <r>
      <rPr>
        <sz val="10"/>
        <rFont val="Arial Tur"/>
        <family val="0"/>
      </rPr>
      <t xml:space="preserve"> Kayseri Valiliği</t>
    </r>
  </si>
  <si>
    <t>GÜNDÜZLÜ ÖĞRENCİ</t>
  </si>
  <si>
    <t>GENEL TOPLAM</t>
  </si>
  <si>
    <t>SHÇEK (ÖZEL KREŞLER)</t>
  </si>
  <si>
    <t>TABLO 13 :</t>
  </si>
  <si>
    <r>
      <t xml:space="preserve">Kayıt Yeri: </t>
    </r>
    <r>
      <rPr>
        <sz val="10"/>
        <rFont val="Arial Tur"/>
        <family val="0"/>
      </rPr>
      <t>Kayseri İl Milli Eğitim Müdürlüğü 2009, 2010, 2011, 2012 Yılı Brifingleri</t>
    </r>
  </si>
  <si>
    <r>
      <t xml:space="preserve">Güncelleme Tarihi: </t>
    </r>
    <r>
      <rPr>
        <sz val="10"/>
        <rFont val="Arial Tur"/>
        <family val="0"/>
      </rPr>
      <t>22.03.2013</t>
    </r>
  </si>
  <si>
    <t>TABLO 14 :</t>
  </si>
  <si>
    <t>TABLO 15 :</t>
  </si>
  <si>
    <t>TABLO 15</t>
  </si>
  <si>
    <t>TABLO 14</t>
  </si>
  <si>
    <t>Tablo 9</t>
  </si>
  <si>
    <t>Tablo 8</t>
  </si>
  <si>
    <t>Öğretim Yılı</t>
  </si>
  <si>
    <t>Önceki Yıl İlköğretim Mezun Öğrenci Sayısı</t>
  </si>
  <si>
    <t>Ortaöğretime Devam Eden Öğrenci Sayısı</t>
  </si>
  <si>
    <t>Genel Ortaöğretime Yeni Kayıt</t>
  </si>
  <si>
    <t>Mesleki ve Teknik Ortaöğretime Yeni Kayıt</t>
  </si>
  <si>
    <t>Öğrenci
Sayısı</t>
  </si>
  <si>
    <t>Yüzdelik
Oranı</t>
  </si>
  <si>
    <t>55.88</t>
  </si>
  <si>
    <t>44.12</t>
  </si>
  <si>
    <t>57.36</t>
  </si>
  <si>
    <t>42.64</t>
  </si>
  <si>
    <t>50.29</t>
  </si>
  <si>
    <t>49.71</t>
  </si>
  <si>
    <t>49.64</t>
  </si>
  <si>
    <t>50.36</t>
  </si>
  <si>
    <r>
      <rPr>
        <b/>
        <sz val="10"/>
        <rFont val="Arial Tur"/>
        <family val="0"/>
      </rPr>
      <t xml:space="preserve">Kayıt Tarihi: </t>
    </r>
    <r>
      <rPr>
        <sz val="10"/>
        <rFont val="Arial Tur"/>
        <family val="0"/>
      </rPr>
      <t>22.03.2013</t>
    </r>
  </si>
  <si>
    <t>TABLO 16</t>
  </si>
  <si>
    <t>Mezun Öğrenci Sayısı</t>
  </si>
  <si>
    <t>Yükseköğretime Katılan Öğrenci Sayısı</t>
  </si>
  <si>
    <t>İstihdam Edilen Mezun Sayısı</t>
  </si>
  <si>
    <t>Mezun Olduğu Alanda</t>
  </si>
  <si>
    <t>Mezun Olduğu Alan Dışında</t>
  </si>
  <si>
    <t>TABLO 16 :</t>
  </si>
  <si>
    <t>YILLAR İTİBARİYLE KAYSERİ YERLEŞİM YERİNE GÖRE OKUL ÖNCESİ EĞİTİMDE KURUM DERSLİK ÖĞRENCİ VE ÖĞRETMEN SAYILARI(2010-2013)</t>
  </si>
  <si>
    <r>
      <t xml:space="preserve">Güncelleme Tarihi: </t>
    </r>
    <r>
      <rPr>
        <sz val="10"/>
        <rFont val="Arial Tur"/>
        <family val="0"/>
      </rPr>
      <t>26.03.2014</t>
    </r>
  </si>
  <si>
    <r>
      <t xml:space="preserve">Kayıt Yeri: </t>
    </r>
    <r>
      <rPr>
        <sz val="10"/>
        <rFont val="Arial Tur"/>
        <family val="0"/>
      </rPr>
      <t>Kayseri İl Milli Eğitim Müdürlüğü 2010, 2011, 2012, 2013 Yılı Brifingleri</t>
    </r>
  </si>
  <si>
    <t>TOPLAM ANASINIFI</t>
  </si>
  <si>
    <t>TOPLAM ANAOKULU</t>
  </si>
  <si>
    <t>OKUL ÖNCESİ TOPLAM (RESMİ )</t>
  </si>
  <si>
    <t>OKUL ÖNCESİ TOPLAM (ÖZEL )</t>
  </si>
  <si>
    <t>ŞUBE SAYISI</t>
  </si>
  <si>
    <t>OKUL SAYISI</t>
  </si>
  <si>
    <t>2013*</t>
  </si>
  <si>
    <t>YILLAR İTİBARİYLE KAYSERİ İLÇELERİNE GÖRE ANAOKULU DERSLİK ÖĞRENCİ VE ÖĞRETMEN SAYILARI(2009-2013)</t>
  </si>
  <si>
    <r>
      <t xml:space="preserve">Kayıt Yeri: </t>
    </r>
    <r>
      <rPr>
        <sz val="10"/>
        <rFont val="Arial Tur"/>
        <family val="0"/>
      </rPr>
      <t>Kayseri İl Milli Eğitim Müdürlüğü 2009, 2010, 2011, 2012, 2013 Yılı Brifingleri</t>
    </r>
  </si>
  <si>
    <t>ŞUBE</t>
  </si>
  <si>
    <t>MELİKGAZİ (Özel)</t>
  </si>
  <si>
    <t>YAHYALI (Özel)</t>
  </si>
  <si>
    <t>BÜYÜKŞEHİR</t>
  </si>
  <si>
    <r>
      <t xml:space="preserve">Kayıt Yeri: </t>
    </r>
    <r>
      <rPr>
        <sz val="10"/>
        <rFont val="Arial Tur"/>
        <family val="0"/>
      </rPr>
      <t>Kayseri İl Milli Eğitim Müdürlüğü 2012, 2013 Yılı Brifingleri</t>
    </r>
  </si>
  <si>
    <t>OKUL/KURUMSAYISI
 (Ana Tür)</t>
  </si>
  <si>
    <t>OKUL/KURUMSAYISI 
(Alt Tür)</t>
  </si>
  <si>
    <r>
      <t xml:space="preserve">(*): </t>
    </r>
    <r>
      <rPr>
        <sz val="10"/>
        <rFont val="Arial Tur"/>
        <family val="0"/>
      </rPr>
      <t>2013 yılındaki Açık Lise (Genel) de yer alan veriler Açık Lise Toplam verileridir.</t>
    </r>
  </si>
  <si>
    <r>
      <t xml:space="preserve">Kayıt Yeri: </t>
    </r>
    <r>
      <rPr>
        <sz val="10"/>
        <rFont val="Arial Tur"/>
        <family val="0"/>
      </rPr>
      <t>Kayseri İl Milli Eğitim Müdürlüğü 2009, 2010, 2011, 2012 ve 2013 Yılı Brifingleri</t>
    </r>
  </si>
  <si>
    <t>YILLAR İTİBARİYLE KAYSERİ İLİ ÖZEL EĞİTİM OKULLARI ÖĞRENCİ, ÖĞRETMEN SAYILARI(2009-2013)</t>
  </si>
  <si>
    <t>2013-2014</t>
  </si>
  <si>
    <t>ÖZEL ORTAOKULU</t>
  </si>
  <si>
    <t>ÖZEL ORTAÖĞRETİM</t>
  </si>
  <si>
    <t>Toplam İstihdam Edilen Öğrenci Sayısı</t>
  </si>
  <si>
    <t>YILLAR İTİBARİYLE  MEZUN OLAN ÖĞRENCİLERİN İSTİHDAM DURUMU (2009-2013)</t>
  </si>
  <si>
    <t>YILLAR İTİBARİYLE KAYSERİ İLÇELERİNE GÖRE ANASINIFI DERSLİK ÖĞRENCİ VE ÖĞRETMEN SAYILARI(2009-2013)</t>
  </si>
  <si>
    <t>Tablo 4</t>
  </si>
  <si>
    <t>YILLAR İTİBARİYLE  ÖZEL EĞİTİM OKULLARI ÖĞRENCİ ÖĞRETMEN SAYILARI (2009-2013)</t>
  </si>
  <si>
    <t>KAYSERİ İLÇELERİNE GÖRE ANASINIFI DERSLİK ÖĞRENCİ VE ÖĞRETMEN SAYILARI(2009-2013)</t>
  </si>
  <si>
    <t>BİLİNMEYEN</t>
  </si>
  <si>
    <t>OKUMA YAZMA BİLENLERİN TOPLAMI</t>
  </si>
  <si>
    <t>BİLİNMEYEN ORANI (%)</t>
  </si>
  <si>
    <t>TOPLAM ORAN (%)</t>
  </si>
  <si>
    <r>
      <rPr>
        <b/>
        <sz val="10"/>
        <rFont val="Arial Tur"/>
        <family val="0"/>
      </rPr>
      <t xml:space="preserve">Not: </t>
    </r>
    <r>
      <rPr>
        <sz val="10"/>
        <rFont val="Arial Tur"/>
        <family val="0"/>
      </rPr>
      <t>2013 yılına ait veri bulunmamaktadır.</t>
    </r>
  </si>
  <si>
    <t>2014*</t>
  </si>
  <si>
    <t>OKUL ÖNCESİ TOPLAM (ÖZEL KREŞ)</t>
  </si>
  <si>
    <t>Tablo 1.1</t>
  </si>
  <si>
    <t>TABLO 1.1 :</t>
  </si>
  <si>
    <r>
      <t xml:space="preserve">Güncelleme Tarihi: </t>
    </r>
    <r>
      <rPr>
        <sz val="10"/>
        <rFont val="Arial Tur"/>
        <family val="0"/>
      </rPr>
      <t>14.04.2015</t>
    </r>
  </si>
  <si>
    <t>İLKOKUL (RESMİ)</t>
  </si>
  <si>
    <t>İLKOKUL (ÖZEL)</t>
  </si>
  <si>
    <t>TOPLAM İLKOKUL</t>
  </si>
  <si>
    <t>ORTAOKUL (RESMİ)</t>
  </si>
  <si>
    <t>ORTAOKUL (ÖZEL)</t>
  </si>
  <si>
    <t>TOPLAM ORTAOKUL</t>
  </si>
  <si>
    <t>TOPLAM ORTAÖĞRETİM</t>
  </si>
  <si>
    <t>TOPLAM RESMİ</t>
  </si>
  <si>
    <t>TOPLAM ÖZEL</t>
  </si>
  <si>
    <t>TOPLAM ÖZEL KREŞ</t>
  </si>
  <si>
    <t>2014-2015</t>
  </si>
  <si>
    <t>YILLAR İTİBARİYLE KAYSERİ İLİ YATILI BÖLGE OKULLARI BİLGİLERİ(2009-2014)</t>
  </si>
  <si>
    <t>YILLAR İTİBARİYLE YATILI İLKÖĞRETİM BÖLGE OKULLARI BİLGİLERİ(2009-2014)</t>
  </si>
  <si>
    <t>36.68</t>
  </si>
  <si>
    <t>51.65</t>
  </si>
  <si>
    <r>
      <rPr>
        <b/>
        <sz val="10"/>
        <rFont val="Arial Tur"/>
        <family val="0"/>
      </rPr>
      <t xml:space="preserve">(*) </t>
    </r>
    <r>
      <rPr>
        <sz val="10"/>
        <rFont val="Arial Tur"/>
        <family val="0"/>
      </rPr>
      <t>Kayseri İli Toplam Nüfusu(6 yaş ve üzeri)</t>
    </r>
  </si>
  <si>
    <t>2013
(%)</t>
  </si>
  <si>
    <t>2014
(%)</t>
  </si>
  <si>
    <t>34.48</t>
  </si>
  <si>
    <t>99.69</t>
  </si>
  <si>
    <t>81.72</t>
  </si>
  <si>
    <t>40.88</t>
  </si>
  <si>
    <r>
      <t xml:space="preserve">Güncelleme Tarihi: </t>
    </r>
    <r>
      <rPr>
        <sz val="10"/>
        <rFont val="Arial Tur"/>
        <family val="0"/>
      </rPr>
      <t>14.05.2015</t>
    </r>
  </si>
  <si>
    <r>
      <t>Güncelleme Tarihi:</t>
    </r>
    <r>
      <rPr>
        <sz val="10"/>
        <rFont val="Arial Tur"/>
        <family val="0"/>
      </rPr>
      <t xml:space="preserve"> 17.04.2015</t>
    </r>
  </si>
  <si>
    <r>
      <t xml:space="preserve">Güncelleme Tarihi: </t>
    </r>
    <r>
      <rPr>
        <sz val="10"/>
        <rFont val="Arial Tur"/>
        <family val="0"/>
      </rPr>
      <t>26.03.2015</t>
    </r>
  </si>
  <si>
    <t>YILLAR İTİBARİYLE  MEZUN OLAN ÖĞRENCİLERİN İSTİHDAM DURUMU (2010-2013)</t>
  </si>
  <si>
    <t>MESLEKİ ORTAÖĞRETİM (RESMİ)</t>
  </si>
  <si>
    <t>GENEL ORTAÖĞRETİM (RESMİ)</t>
  </si>
  <si>
    <t>GENEL ORTAÖĞRETİM (ÖZEL)</t>
  </si>
  <si>
    <t>MESLEKİ ORTAÖĞRETİM (ÖZEL)</t>
  </si>
  <si>
    <r>
      <rPr>
        <b/>
        <sz val="10"/>
        <rFont val="Arial Tur"/>
        <family val="0"/>
      </rPr>
      <t>Not:</t>
    </r>
    <r>
      <rPr>
        <sz val="10"/>
        <rFont val="Arial Tur"/>
        <family val="0"/>
      </rPr>
      <t xml:space="preserve"> 2014 yılına ait veriler söz konusu brifingde yer almamaktadır.</t>
    </r>
  </si>
  <si>
    <r>
      <rPr>
        <b/>
        <sz val="10"/>
        <rFont val="Arial Tur"/>
        <family val="0"/>
      </rPr>
      <t xml:space="preserve">Kayıt Tarihi: </t>
    </r>
    <r>
      <rPr>
        <sz val="10"/>
        <rFont val="Arial Tur"/>
        <family val="0"/>
      </rPr>
      <t>18.02.2016</t>
    </r>
  </si>
  <si>
    <t>KOCASİNAN (Özel)</t>
  </si>
  <si>
    <t>TALAS (Özel)</t>
  </si>
  <si>
    <t>TABLO 2.1 :</t>
  </si>
  <si>
    <t>TABLO 2.2 :</t>
  </si>
  <si>
    <r>
      <rPr>
        <b/>
        <sz val="10"/>
        <rFont val="Arial Tur"/>
        <family val="0"/>
      </rPr>
      <t xml:space="preserve">Kayıt Tarihi: </t>
    </r>
    <r>
      <rPr>
        <sz val="10"/>
        <rFont val="Arial Tur"/>
        <family val="0"/>
      </rPr>
      <t>19.02.2016</t>
    </r>
  </si>
  <si>
    <r>
      <t xml:space="preserve">Not: </t>
    </r>
    <r>
      <rPr>
        <sz val="10"/>
        <rFont val="Arial Tur"/>
        <family val="0"/>
      </rPr>
      <t>Kayseri İl Milli Eğitim Müdürlüğü Brifinginde 2014 Yılı verileri yer almamaktadır.</t>
    </r>
  </si>
  <si>
    <t>TABLO 1.2 :</t>
  </si>
  <si>
    <t xml:space="preserve">OKUL/KURUMSAYISI
 </t>
  </si>
  <si>
    <r>
      <t xml:space="preserve">Güncelleme Tarihi: </t>
    </r>
    <r>
      <rPr>
        <sz val="10"/>
        <rFont val="Arial Tur"/>
        <family val="0"/>
      </rPr>
      <t>24.02.2016</t>
    </r>
  </si>
  <si>
    <t>DEVELİ İMKB YBO</t>
  </si>
  <si>
    <t>DEVELİ NECMİYE - MUSTAFA MAŞLAK YBO</t>
  </si>
  <si>
    <t>KOCASİNAN YBO</t>
  </si>
  <si>
    <t>MELİKGAZİ GESİ AHMET BALDÖKTÜ YBO</t>
  </si>
  <si>
    <t>PINARBAŞI YBO</t>
  </si>
  <si>
    <t>SARIZ TÜRK TELEKOM YBO</t>
  </si>
  <si>
    <t>TOMARZA DADALOĞLU YBO</t>
  </si>
  <si>
    <t>TOMARZA YBO</t>
  </si>
  <si>
    <t>YAHYALI H.İZZET KURMEL YBO</t>
  </si>
  <si>
    <t>YAHYALI YBO</t>
  </si>
  <si>
    <r>
      <rPr>
        <b/>
        <sz val="10"/>
        <rFont val="Arial Tur"/>
        <family val="0"/>
      </rPr>
      <t xml:space="preserve">Kayıt Tarihi: </t>
    </r>
    <r>
      <rPr>
        <sz val="10"/>
        <rFont val="Arial Tur"/>
        <family val="0"/>
      </rPr>
      <t>24.02.2016</t>
    </r>
  </si>
  <si>
    <t>TABLO 8.1 :</t>
  </si>
  <si>
    <t>TABLO 8.2 :</t>
  </si>
  <si>
    <t>2015-2016</t>
  </si>
  <si>
    <t>46.13</t>
  </si>
  <si>
    <t>53.87</t>
  </si>
  <si>
    <r>
      <t xml:space="preserve">Kayıt Yeri: </t>
    </r>
    <r>
      <rPr>
        <sz val="10"/>
        <rFont val="Arial Tur"/>
        <family val="0"/>
      </rPr>
      <t>Kayseri İl Milli Eğitim Müdürlüğü 2012, 2013, 2014, 2015 Yılı Brifingleri</t>
    </r>
  </si>
  <si>
    <t>YILLAR İTİBARİYLE  ORTAÖĞRETİM KAPSAMINDA MESLEKİ TEKNİK EĞİTİM ORANLARI (2009-2015)</t>
  </si>
  <si>
    <t>2015
(%)</t>
  </si>
  <si>
    <t>27.73</t>
  </si>
  <si>
    <t>97.38</t>
  </si>
  <si>
    <t>45.77</t>
  </si>
  <si>
    <t>84.22</t>
  </si>
  <si>
    <t>2015*</t>
  </si>
  <si>
    <r>
      <rPr>
        <b/>
        <sz val="10"/>
        <rFont val="Arial Tur"/>
        <family val="0"/>
      </rPr>
      <t xml:space="preserve">(*): </t>
    </r>
    <r>
      <rPr>
        <sz val="10"/>
        <rFont val="Arial Tur"/>
        <family val="0"/>
      </rPr>
      <t>2013, 2014, 2015 yılının verileri 01/01/-30/06 ayları arasında yer almaktadır.</t>
    </r>
  </si>
  <si>
    <t>Tablo 2.2</t>
  </si>
  <si>
    <t>Tablo 2.1</t>
  </si>
  <si>
    <t>Tablo 1.2</t>
  </si>
  <si>
    <t>Tablo 3.2</t>
  </si>
  <si>
    <t>Tablo 3.1</t>
  </si>
  <si>
    <t>4-6 YAŞ KURAN KURSLARI MÜFTÜLÜK</t>
  </si>
  <si>
    <t>FELAHİYE</t>
  </si>
  <si>
    <r>
      <t xml:space="preserve">Güncelleme Tarihi: </t>
    </r>
    <r>
      <rPr>
        <sz val="10"/>
        <rFont val="Arial Tur"/>
        <family val="0"/>
      </rPr>
      <t>12.07.2017</t>
    </r>
  </si>
  <si>
    <t>TABLO 3.1 :</t>
  </si>
  <si>
    <t>TABLO 3.2 :</t>
  </si>
  <si>
    <r>
      <t xml:space="preserve">Kayıt Yeri: </t>
    </r>
    <r>
      <rPr>
        <sz val="10"/>
        <rFont val="Arial Tur"/>
        <family val="0"/>
      </rPr>
      <t>Kayseri İl Milli Eğitim Müdürlüğü 2009, 2010, 2011, 2012, 2013, 2015 Yılı Brifingleri</t>
    </r>
  </si>
  <si>
    <t>YILLAR İTİBARİYLE KAYSERİ İLÇELERİNE GÖRE ORTAÖĞRETİM DERSLİK ÖĞRENCİ VE ÖĞRETMEN SAYILARI(2009-2016)</t>
  </si>
  <si>
    <r>
      <t xml:space="preserve">Not: </t>
    </r>
    <r>
      <rPr>
        <sz val="10"/>
        <rFont val="Arial Tur"/>
        <family val="0"/>
      </rPr>
      <t>Kayseri İl Milli Eğitim Müdürlüğü Brifinginde 2014, 2015 ve 2016 Yılı verileri yer almamaktadır.</t>
    </r>
  </si>
  <si>
    <r>
      <t xml:space="preserve">Kayıt Yeri: </t>
    </r>
    <r>
      <rPr>
        <sz val="10"/>
        <rFont val="Arial Tur"/>
        <family val="0"/>
      </rPr>
      <t>Kayseri İl Milli Eğitim Müdürlüğü 2011, 2012, 2013, 2014,2015, 2016 Yılı Brifingleri</t>
    </r>
  </si>
  <si>
    <t>2016
(%)</t>
  </si>
  <si>
    <t>2016-2017</t>
  </si>
  <si>
    <t>YEŞİLHİSAR (Özel)</t>
  </si>
  <si>
    <r>
      <t xml:space="preserve">Güncelleme Tarihi: </t>
    </r>
    <r>
      <rPr>
        <sz val="10"/>
        <rFont val="Arial Tur"/>
        <family val="0"/>
      </rPr>
      <t>05.09.2018</t>
    </r>
  </si>
  <si>
    <r>
      <t xml:space="preserve">Kayıt Yeri: </t>
    </r>
    <r>
      <rPr>
        <sz val="10"/>
        <rFont val="Arial Tur"/>
        <family val="0"/>
      </rPr>
      <t>Kayseri İl Milli Eğitim Müdürlüğü 2012, 2013, 2015, 2016, 2017 Yılı Brifingleri</t>
    </r>
  </si>
  <si>
    <r>
      <rPr>
        <b/>
        <sz val="10"/>
        <rFont val="Arial Tur"/>
        <family val="0"/>
      </rPr>
      <t xml:space="preserve">Kayıt Tarihi: </t>
    </r>
    <r>
      <rPr>
        <sz val="10"/>
        <rFont val="Arial Tur"/>
        <family val="0"/>
      </rPr>
      <t>05.09.2018</t>
    </r>
  </si>
  <si>
    <t>YILLAR İTİBARİYLE KAYSERİ İLÇELERİNE GÖRE ORTAÖĞRETİM DERSLİK ÖĞRENCİ VE ÖĞRETMEN SAYILARI (2009-2015)</t>
  </si>
  <si>
    <t>2017
(%)</t>
  </si>
  <si>
    <t>YILLAR İTİBARİYLE MESLEKİ EĞİTİM MERKEZLERİNDEKİ MESLEK KURS VE ÇIRAK SAYILARI(2009-2017)</t>
  </si>
  <si>
    <t>2017-2018</t>
  </si>
  <si>
    <t>YILLAR İTİBARİYLE KAYSERİ YERLEŞİM YERİNE GÖRE OKUL ÖNCESİ EĞİTİMDE KURUM DERSLİK ÖĞRENCİ VE ÖĞRETMEN SAYILARI(2014-2018)</t>
  </si>
  <si>
    <r>
      <t xml:space="preserve">Güncelleme Tarihi: </t>
    </r>
    <r>
      <rPr>
        <sz val="10"/>
        <rFont val="Arial Tur"/>
        <family val="0"/>
      </rPr>
      <t>25.12.2019</t>
    </r>
  </si>
  <si>
    <r>
      <t xml:space="preserve">Kayıt Yeri: </t>
    </r>
    <r>
      <rPr>
        <sz val="10"/>
        <rFont val="Arial Tur"/>
        <family val="0"/>
      </rPr>
      <t>Kayseri İl Milli Eğitim Müdürlüğü 2010, 2011, 2012, 2013, 2014, 2015, 2016, 2017, 2018 Yılı Brifingleri</t>
    </r>
  </si>
  <si>
    <t>YILLAR İTİBARİYLE KAYSERİ İLÇELERİNE GÖRE ANAOKULU DERSLİK ÖĞRENCİ VE ÖĞRETMEN SAYILARI(2015-2018)</t>
  </si>
  <si>
    <r>
      <rPr>
        <b/>
        <sz val="10"/>
        <rFont val="Arial Tur"/>
        <family val="0"/>
      </rPr>
      <t xml:space="preserve">Güncelleme Tarihi: </t>
    </r>
    <r>
      <rPr>
        <sz val="10"/>
        <rFont val="Arial Tur"/>
        <family val="0"/>
      </rPr>
      <t>25.12.2019</t>
    </r>
  </si>
  <si>
    <r>
      <t xml:space="preserve">Kayıt Yeri: </t>
    </r>
    <r>
      <rPr>
        <sz val="10"/>
        <rFont val="Arial Tur"/>
        <family val="0"/>
      </rPr>
      <t>Kayseri İl Milli Eğitim Müdürlüğü 2015, 2016, 2017, 2018 Yılı Brifingleri</t>
    </r>
  </si>
  <si>
    <t>YILLAR İTİBARİYLE KAYSERİ İLÇELERİNE GÖRE İLKOKUL DERSLİK ÖĞRENCİ VE ÖĞRETMEN SAYILARI(2012-2018)</t>
  </si>
  <si>
    <r>
      <t xml:space="preserve">Güncelleme Tarihi: </t>
    </r>
    <r>
      <rPr>
        <sz val="10"/>
        <rFont val="Arial Tur"/>
        <family val="0"/>
      </rPr>
      <t>06.01.2020</t>
    </r>
  </si>
  <si>
    <t>YILLAR İTİBARİYLE KAYSERİ İLÇELERİNE GÖRE İLKOKUL DERSLİK ÖĞRENCİ VE ÖĞRETMEN SAYILARI (2012-2018)</t>
  </si>
  <si>
    <t>KAYSERİ İLÇELERİNE GÖRE ANASINIFI OLAN OKULLARDA DERSLİK ÖĞRENCİ VE ÖĞRETMEN SAYILARI(2015-2018)</t>
  </si>
  <si>
    <r>
      <rPr>
        <b/>
        <sz val="10"/>
        <rFont val="Arial Tur"/>
        <family val="0"/>
      </rPr>
      <t>Güncelleme Tarihi:</t>
    </r>
    <r>
      <rPr>
        <sz val="10"/>
        <rFont val="Arial Tur"/>
        <family val="0"/>
      </rPr>
      <t xml:space="preserve"> 06.01.2020</t>
    </r>
  </si>
  <si>
    <t>YILLAR İTİBARİYLE KAYSERİ İLÇELERİNE GÖRE ANASINIFI DERSLİK ÖĞRENCİ VE ÖĞRETMEN SAYILARI(2015-2018)</t>
  </si>
  <si>
    <t>YILLAR İTİBARİYLE KAYSERİ İLÇELERİNE GÖRE ORTAOKUL DERSLİK ÖĞRENCİ VE ÖĞRETMEN SAYILARI(2012-2018)</t>
  </si>
  <si>
    <r>
      <t xml:space="preserve">Kayıt Yeri: </t>
    </r>
    <r>
      <rPr>
        <sz val="10"/>
        <rFont val="Arial Tur"/>
        <family val="0"/>
      </rPr>
      <t>Kayseri İl Milli Eğitim Müdürlüğü 2012, 2013, 2014, 2015, 2016, 2017, 2018 Yılı Brifingleri</t>
    </r>
  </si>
  <si>
    <t>YILLAR İTİBARİYLE KAYSERİ İLÇELERİNE GÖRE ORTAOKUL DERSLİK ÖĞRENCİ VE ÖĞRETMEN SAYILARI (2012-2018)</t>
  </si>
  <si>
    <t>YILLAR İTİBARİYLE KAYSERİ İLÇELERİNE GÖRE ORTAÖĞRETİM DERSLİK ÖĞRENCİ VE ÖĞRETMEN SAYILARI(2016-2018)</t>
  </si>
  <si>
    <r>
      <t xml:space="preserve">Kayıt Yeri: </t>
    </r>
    <r>
      <rPr>
        <sz val="10"/>
        <rFont val="Arial Tur"/>
        <family val="0"/>
      </rPr>
      <t>Kayseri İl Milli Eğitim Müdürlüğü 2009, 2010, 2011, 2012, 2013, 2015, 2016, 2017, 2018 Yılı Brifingleri</t>
    </r>
  </si>
  <si>
    <r>
      <t xml:space="preserve">Güncelleme Tarihi: </t>
    </r>
    <r>
      <rPr>
        <sz val="10"/>
        <rFont val="Arial Tur"/>
        <family val="0"/>
      </rPr>
      <t>08.01.2020</t>
    </r>
  </si>
  <si>
    <t>TABLO 7.2 :</t>
  </si>
  <si>
    <t>TABLO 7.1 :</t>
  </si>
  <si>
    <t>YILLAR İTİBARİYLE KAYSERİ İLÇELERİNE GÖRE ORTAÖĞRETİM DERSLİK ÖĞRENCİ VE ÖĞRETMEN SAYILARI (2016-2018)</t>
  </si>
  <si>
    <t>Tablo 7.2</t>
  </si>
  <si>
    <t>Tablo 7.1</t>
  </si>
  <si>
    <t>YILLAR İTİBARİYLE KAYSERİ İLİ YATILI BÖLGE OKULLARI BİLGİLERİ(2015-2018)</t>
  </si>
  <si>
    <t>YILLAR İTİBARİYLE YATILI İLKÖĞRETİM BÖLGE OKULLARI BİLGİLERİ(2015-2018)</t>
  </si>
  <si>
    <r>
      <t>Güncelleme Tarihi:</t>
    </r>
    <r>
      <rPr>
        <sz val="10"/>
        <rFont val="Arial Tur"/>
        <family val="0"/>
      </rPr>
      <t xml:space="preserve"> 08.01.2020</t>
    </r>
  </si>
  <si>
    <r>
      <rPr>
        <b/>
        <sz val="10"/>
        <rFont val="Arial Tur"/>
        <family val="0"/>
      </rPr>
      <t>Kayıt Yeri:</t>
    </r>
    <r>
      <rPr>
        <sz val="10"/>
        <rFont val="Arial Tur"/>
        <family val="0"/>
      </rPr>
      <t xml:space="preserve"> Kayseri İl Milli Eğitim Müdürlüğü 2009, 2010, 2011, 2012, 2013, 2014, 2015, 2016, 2017, 2018 Yılı Brifingleri ve TÜİK (http://tuikapp.tuik.gov.tr/adnksdagitapp/adnks.zul?kod=2)</t>
    </r>
  </si>
  <si>
    <t>YILLAR İTİBARİYLE NÜFUSUN OKUMA YAZMA DURUMU (2008-2018)</t>
  </si>
  <si>
    <t>2018
(%)</t>
  </si>
  <si>
    <t>YILLAR İTİBARİYLE OKULLAŞMA ORANLARI(2009-2018)</t>
  </si>
  <si>
    <r>
      <t xml:space="preserve">Güncelleme Tarihi: </t>
    </r>
    <r>
      <rPr>
        <sz val="10"/>
        <rFont val="Arial Tur"/>
        <family val="0"/>
      </rPr>
      <t>09.01.2020</t>
    </r>
  </si>
  <si>
    <r>
      <t xml:space="preserve">Kayıt Yeri: </t>
    </r>
    <r>
      <rPr>
        <sz val="10"/>
        <rFont val="Arial Tur"/>
        <family val="0"/>
      </rPr>
      <t>Kayseri İl Milli Eğitim Müdürlüğü 2009,2010, 2011, 2012, 2014, 2015, 2016, 2017, 2018 Yılı Brifingleri</t>
    </r>
  </si>
  <si>
    <t>YILLAR İTİBARİYLE OKULLAŞMA ORANLARI (2009-2018)</t>
  </si>
  <si>
    <r>
      <rPr>
        <b/>
        <sz val="10"/>
        <rFont val="Arial Tur"/>
        <family val="0"/>
      </rPr>
      <t xml:space="preserve">Not: </t>
    </r>
    <r>
      <rPr>
        <sz val="10"/>
        <rFont val="Arial Tur"/>
        <family val="0"/>
      </rPr>
      <t>2017yılının verileri 2017, 2018 valilik brifinginde yer almamaktadır.</t>
    </r>
  </si>
  <si>
    <t>YILLAR İTİBARİYLE MESLEKİ EĞİTİM MERKEZLERİNDEKİ MESLEK KURS VE ÇIRAK SAYISI (2009-2018)</t>
  </si>
  <si>
    <t>2018-2019</t>
  </si>
  <si>
    <t>YILLAR İTİBARİYLE İLKÖĞRETİM DÜZEYİ TAŞIMALI EĞİTİM DURUMU (2007-2018)</t>
  </si>
  <si>
    <r>
      <t xml:space="preserve">Kayıt Yeri: </t>
    </r>
    <r>
      <rPr>
        <sz val="10"/>
        <rFont val="Arial Tur"/>
        <family val="0"/>
      </rPr>
      <t>Kayseri İl Milli Eğitim Müdürlüğü 2011, 2012, 2013, 2014, 2015, 2016, 2017, 2018 Yılı Brifingleri</t>
    </r>
  </si>
  <si>
    <t>YILLAR İTİBARİYLE ORTAÖĞRETİM DÜZEYİ TAŞIMALI EĞİTİM DURUMU (2010-2018)</t>
  </si>
  <si>
    <r>
      <t>NOT:</t>
    </r>
    <r>
      <rPr>
        <sz val="10"/>
        <rFont val="Arial Tur"/>
        <family val="0"/>
      </rPr>
      <t xml:space="preserve">   2009 yılı il genelinde 94 adet II. Kademe okuma yazma kursu açılmıştır. Bu kurslara 753 kursiyer katılmıştır.
           2010 yılı il genelinde 52 adet II. Kademe okuma yazma kursu açılmıştır. Bu kurslara 222 kursiyer katılmıştır.
           2011 yılı il genelinde 23 adet II. Kademe okuma yazma kursu açılmıştır. Bu kurslara 139 kursiyer katılmıştır.
           2012 yılı il genelinde 56 adet II. Kademe okuma yazma kursu açılmıştır. Bu kurslara 334 kursiyer katılmıştır.
           2013 yılı il genelinde 51 adet I. ve II. Kademe okuma yazma kursu açılmıştır.  
           Bu kurslara 494 kursiyer katılmış olup, bu kurslardan 74 kursiyer belge almıştır.</t>
    </r>
  </si>
  <si>
    <t>2010-2011 (Kasım-Aralık)</t>
  </si>
  <si>
    <t>2010-2011 (Ocak-Haziran)</t>
  </si>
  <si>
    <r>
      <rPr>
        <b/>
        <sz val="10"/>
        <rFont val="Arial Tur"/>
        <family val="0"/>
      </rPr>
      <t>Not:</t>
    </r>
    <r>
      <rPr>
        <sz val="10"/>
        <rFont val="Arial Tur"/>
        <family val="0"/>
      </rPr>
      <t xml:space="preserve"> 2012-2013 Eğitim-Öğretim yılında 4+4+4 Sistemine geçilmiştir.Bu nedenle ilköğretim tabloları İlkokul ve Ortaokul olmak üzere Tablo 5 ve Tablo 6' da ayrı ayrı yer almaktadır.</t>
    </r>
  </si>
  <si>
    <r>
      <rPr>
        <b/>
        <sz val="10"/>
        <rFont val="Arial Tur"/>
        <family val="0"/>
      </rPr>
      <t xml:space="preserve">Not: </t>
    </r>
    <r>
      <rPr>
        <sz val="10"/>
        <rFont val="Arial Tur"/>
        <family val="0"/>
      </rPr>
      <t>2009,2010,2011,2012 yıllarına ait veriler 2012 yılı Milli Eğitim Müd. Brifingi'nden tablo olarak alınmıştır. 2013, 2014, 2015 yılına ait veriler ise 2013, 2014, 2015  yılı brifinginden alınmıştır. 2016 yılına ait veriler bulunmamaktadır.</t>
    </r>
  </si>
  <si>
    <r>
      <t xml:space="preserve">Kaynak: </t>
    </r>
    <r>
      <rPr>
        <sz val="10"/>
        <rFont val="Arial Tur"/>
        <family val="0"/>
      </rPr>
      <t>Kayseri Valiliği, TÜİK</t>
    </r>
  </si>
  <si>
    <t xml:space="preserve">Genel toplam                                                                                                                                                                                                         </t>
  </si>
  <si>
    <t xml:space="preserve">Okuma yazma bilmeyen                                                                                                                                                                                                        </t>
  </si>
  <si>
    <t xml:space="preserve">Okuma yazma bilen fakat bir okul bitirmeyen                                                                                                                                                                           </t>
  </si>
  <si>
    <t xml:space="preserve">İlkokul                                                                                                                                                                                                                                    </t>
  </si>
  <si>
    <t xml:space="preserve">İlköğretim                                                                                                                                                                                                                                </t>
  </si>
  <si>
    <r>
      <t xml:space="preserve">Ortaokul ve dengi meslek okulu                                                                                                                                                                                                                    </t>
    </r>
    <r>
      <rPr>
        <b/>
        <sz val="9"/>
        <rFont val="Arial"/>
        <family val="2"/>
      </rPr>
      <t xml:space="preserve">                   </t>
    </r>
  </si>
  <si>
    <t xml:space="preserve">Lise ve dengi meslek okulu                                                                                                                                                                                                                                          </t>
  </si>
  <si>
    <t xml:space="preserve">Yüksekokul veya fakülte                                                                                                                                                                                                                </t>
  </si>
  <si>
    <t xml:space="preserve">Yüksek lisans                                            (5 veya 6 yıllık fakülteler dahil)                                                                                                                                                                                                                </t>
  </si>
  <si>
    <t xml:space="preserve">Doktora                                                                                                                                                                                                                                        </t>
  </si>
  <si>
    <t xml:space="preserve">Bilinmeyen                                                                                                                                                                                                                                 </t>
  </si>
  <si>
    <t>Toplam</t>
  </si>
  <si>
    <t>Kadın</t>
  </si>
  <si>
    <r>
      <rPr>
        <b/>
        <sz val="10"/>
        <rFont val="Arial"/>
        <family val="2"/>
      </rPr>
      <t>Kayıt Tarihi:</t>
    </r>
    <r>
      <rPr>
        <sz val="10"/>
        <color indexed="8"/>
        <rFont val="Arial"/>
        <family val="2"/>
      </rPr>
      <t>06.06.2023</t>
    </r>
  </si>
  <si>
    <r>
      <rPr>
        <b/>
        <sz val="10"/>
        <rFont val="Arial"/>
        <family val="2"/>
      </rPr>
      <t>Kayıt Yeri:</t>
    </r>
    <r>
      <rPr>
        <sz val="10"/>
        <color indexed="8"/>
        <rFont val="Arial"/>
        <family val="2"/>
      </rPr>
      <t xml:space="preserve"> TÜİK,  https://data.tuik.gov.tr/Kategori/GetKategori?p=egitim-kultur-spor-ve-turizm-105&amp;dil=1</t>
    </r>
  </si>
  <si>
    <r>
      <rPr>
        <b/>
        <sz val="10"/>
        <color indexed="8"/>
        <rFont val="Arial"/>
        <family val="2"/>
      </rPr>
      <t>Not:</t>
    </r>
    <r>
      <rPr>
        <sz val="10"/>
        <color indexed="8"/>
        <rFont val="Arial"/>
        <family val="2"/>
      </rPr>
      <t xml:space="preserve"> Yabancılar dahil edilmemiştir.</t>
    </r>
  </si>
  <si>
    <t>TABLO 17</t>
  </si>
  <si>
    <t>TABLO 18</t>
  </si>
  <si>
    <r>
      <t xml:space="preserve">Kaynak: </t>
    </r>
    <r>
      <rPr>
        <sz val="10"/>
        <color indexed="8"/>
        <rFont val="Arial"/>
        <family val="2"/>
      </rPr>
      <t>TÜİK, Ulusal Eğitim İstatistikleri Veri Tabanı</t>
    </r>
  </si>
  <si>
    <r>
      <t xml:space="preserve">Kaynak: </t>
    </r>
    <r>
      <rPr>
        <sz val="10"/>
        <rFont val="Arial"/>
        <family val="2"/>
      </rPr>
      <t>TÜİK, Ulusal Eğitim İstatistikleri Veri Tabanı</t>
    </r>
  </si>
  <si>
    <t>TABLO 19</t>
  </si>
  <si>
    <t>Cinsiyet Oranı</t>
  </si>
  <si>
    <t>TABLO 17 :</t>
  </si>
  <si>
    <t>TABLO 18 :</t>
  </si>
  <si>
    <t>TABLO 19 :</t>
  </si>
  <si>
    <t>YILLAR İTİBARİYLE EĞİTİM KADEMELERİNE GÖRE NÜFUSUN EĞİTİM DURUMU (2008-2022)
 (6 Yaş ve Üzeri Nüfus)</t>
  </si>
  <si>
    <t>YILLAR İTİBARİYLE EĞİTİM KADEMELERİNE GÖRE NÜFUSUN EĞİTİM DURUMU (2008-2022)  (6 Yaş ve Üzeri Nüfus)</t>
  </si>
  <si>
    <t xml:space="preserve"> YILLAR İİBARİYLE EĞİTİM KADEMELERİNE GÖRE NÜFUSUN EĞİTİM DURUMU (2008-2022)
 (15 Yaş ve Üzeri Nüfus)</t>
  </si>
  <si>
    <t>YILLAR İTİBARİYLE EĞİTİM KADEMELERİNE GÖRE NÜFUSUN EĞİTİM DURUMU (2008-2022)  (15 Yaş ve Üzeri Nüfus)</t>
  </si>
  <si>
    <t>YILLAR İTİBARİYLE NÜFUSUN ORTALAMA EĞİTİM SÜRESİ (2011-2022)</t>
  </si>
  <si>
    <r>
      <rPr>
        <b/>
        <sz val="10"/>
        <rFont val="Arial"/>
        <family val="2"/>
      </rPr>
      <t xml:space="preserve">Kayıt Tarihi: </t>
    </r>
    <r>
      <rPr>
        <sz val="10"/>
        <color indexed="8"/>
        <rFont val="Arial"/>
        <family val="2"/>
      </rPr>
      <t>20.10.2023</t>
    </r>
  </si>
  <si>
    <t xml:space="preserve"> YILLAR İTİBARİYLE CİNSİYETE GÖRE MUHTEMEL EĞİTİM SÜRESİ (2018-2022)</t>
  </si>
  <si>
    <t>Okul Öncesi Eğitim
(ISCED 0)</t>
  </si>
  <si>
    <t>İlkokul-Ortaöğretim
(ISCED 1-3)</t>
  </si>
  <si>
    <t>İlkokul-Yükseköğretim
(ISCED 1-8)</t>
  </si>
  <si>
    <r>
      <rPr>
        <b/>
        <sz val="10"/>
        <rFont val="Arial"/>
        <family val="2"/>
      </rPr>
      <t>Kayıt Yeri:</t>
    </r>
    <r>
      <rPr>
        <sz val="10"/>
        <color indexed="8"/>
        <rFont val="Arial"/>
        <family val="2"/>
      </rPr>
      <t xml:space="preserve"> TÜİK, https://data.tuik.gov.tr/Search/Search?text=e%C4%9Fitim</t>
    </r>
  </si>
  <si>
    <r>
      <t xml:space="preserve">Kaynak: </t>
    </r>
    <r>
      <rPr>
        <sz val="10"/>
        <color indexed="8"/>
        <rFont val="Arial"/>
        <family val="2"/>
      </rPr>
      <t xml:space="preserve">TÜİK, MEB, YÖK </t>
    </r>
  </si>
  <si>
    <r>
      <rPr>
        <b/>
        <sz val="10"/>
        <color indexed="8"/>
        <rFont val="Arial"/>
        <family val="2"/>
      </rPr>
      <t>Not:</t>
    </r>
    <r>
      <rPr>
        <sz val="10"/>
        <color indexed="8"/>
        <rFont val="Arial"/>
        <family val="2"/>
      </rPr>
      <t xml:space="preserve"> Yabancılar kapsama alınmamıştır.</t>
    </r>
  </si>
  <si>
    <t>TABLO 20</t>
  </si>
  <si>
    <t xml:space="preserve"> YILLAR İTİBARİYLE EĞİTİM SEVİYESİ VE MUHTEMEL EĞİTİM SÜRESİNE GÖRE CİNSİYET EŞİTLİĞİ ENDEKSİ (2018-2022)</t>
  </si>
  <si>
    <t>TABLO 21</t>
  </si>
  <si>
    <t>İlkokul-Ortaöğretim</t>
  </si>
  <si>
    <t>(ISCED 1-3)</t>
  </si>
  <si>
    <t>TABLO 20 :</t>
  </si>
  <si>
    <t>TABLO 21 :</t>
  </si>
  <si>
    <t>YILLAR İTİBARİYLE CİNSİYETE GÖRE MUHTEMEL EĞİTİM SÜRESİ (2018-2022)</t>
  </si>
  <si>
    <t>YILLAR İTİBARİYLE EĞİTİM SEVİYESİ VE MUHTEMEL EĞİTİM SÜRESİNE GÖRE CİNSİYET EŞİTLİĞİ ENDEKSİ (2018-2022)</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</si>
</sst>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numFmt numFmtId="173" formatCode="#,##0.0"/>
    <numFmt numFmtId="174" formatCode="###.0\ ###\ ###"/>
    <numFmt numFmtId="175" formatCode="###.\ ###\ ###"/>
    <numFmt numFmtId="176" formatCode="##.\ ###\ ###"/>
    <numFmt numFmtId="177" formatCode="#.\ ###\ ###"/>
    <numFmt numFmtId="178" formatCode=".\ ###\ ;#################"/>
    <numFmt numFmtId="179" formatCode=".\ ##\ ;#################"/>
    <numFmt numFmtId="180" formatCode=".\ ###\ ;#################.0"/>
    <numFmt numFmtId="181" formatCode=".\ ###\ ;################################################################"/>
    <numFmt numFmtId="182" formatCode="0.0"/>
    <numFmt numFmtId="183" formatCode="0.000"/>
  </numFmts>
  <fonts count="59">
    <font>
      <sz val="10"/>
      <name val="Arial Tur"/>
      <family val="0"/>
    </font>
    <font>
      <sz val="11"/>
      <color indexed="8"/>
      <name val="Calibri"/>
      <family val="2"/>
    </font>
    <font>
      <b/>
      <sz val="10"/>
      <name val="Arial Tur"/>
      <family val="0"/>
    </font>
    <font>
      <sz val="8"/>
      <name val="Arial Tur"/>
      <family val="0"/>
    </font>
    <font>
      <u val="single"/>
      <sz val="7.5"/>
      <color indexed="12"/>
      <name val="Arial Tur"/>
      <family val="0"/>
    </font>
    <font>
      <b/>
      <i/>
      <sz val="10"/>
      <name val="Arial Tur"/>
      <family val="0"/>
    </font>
    <font>
      <u val="single"/>
      <sz val="10"/>
      <color indexed="12"/>
      <name val="Arial Tur"/>
      <family val="0"/>
    </font>
    <font>
      <b/>
      <sz val="10.5"/>
      <name val="Arial Tur"/>
      <family val="0"/>
    </font>
    <font>
      <sz val="10"/>
      <color indexed="8"/>
      <name val="Arial"/>
      <family val="2"/>
    </font>
    <font>
      <sz val="10"/>
      <name val="Arial"/>
      <family val="2"/>
    </font>
    <font>
      <b/>
      <sz val="10"/>
      <color indexed="8"/>
      <name val="Arial"/>
      <family val="2"/>
    </font>
    <font>
      <b/>
      <sz val="10"/>
      <name val="Arial"/>
      <family val="2"/>
    </font>
    <font>
      <b/>
      <u val="single"/>
      <sz val="10"/>
      <name val="Arial"/>
      <family val="2"/>
    </font>
    <font>
      <b/>
      <sz val="9"/>
      <name val="Arial"/>
      <family val="2"/>
    </font>
    <font>
      <sz val="9"/>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8"/>
      <name val="Arial"/>
      <family val="2"/>
    </font>
    <font>
      <u val="single"/>
      <sz val="10"/>
      <color indexed="20"/>
      <name val="Arial Tur"/>
      <family val="0"/>
    </font>
    <font>
      <sz val="10"/>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11"/>
      <color rgb="FF000000"/>
      <name val="Calibri"/>
      <family val="2"/>
    </font>
    <font>
      <b/>
      <sz val="11"/>
      <color rgb="FF000000"/>
      <name val="Calibri"/>
      <family val="2"/>
    </font>
    <font>
      <sz val="8"/>
      <color rgb="FF000000"/>
      <name val="Arial"/>
      <family val="2"/>
    </font>
    <font>
      <sz val="10"/>
      <color theme="1"/>
      <name val="Arial"/>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medium"/>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medium"/>
      <right style="thin"/>
      <top style="medium"/>
      <bottom/>
    </border>
    <border>
      <left style="thin"/>
      <right style="thin"/>
      <top style="medium"/>
      <bottom/>
    </border>
    <border>
      <left style="thin"/>
      <right style="double"/>
      <top style="medium"/>
      <bottom/>
    </border>
    <border>
      <left style="thin"/>
      <right style="thin"/>
      <top style="medium"/>
      <bottom style="thin"/>
    </border>
    <border>
      <left style="thin"/>
      <right style="double"/>
      <top style="medium"/>
      <bottom style="thin"/>
    </border>
    <border>
      <left style="thin"/>
      <right style="thin"/>
      <top style="thin"/>
      <bottom style="double"/>
    </border>
    <border>
      <left style="thin"/>
      <right style="double"/>
      <top style="thin"/>
      <bottom style="double"/>
    </border>
    <border>
      <left style="double"/>
      <right style="thin"/>
      <top style="thin"/>
      <bottom style="thin"/>
    </border>
    <border>
      <left style="thin"/>
      <right style="medium"/>
      <top style="medium"/>
      <bottom style="medium"/>
    </border>
    <border>
      <left style="thin"/>
      <right/>
      <top style="medium"/>
      <bottom/>
    </border>
    <border>
      <left style="thin"/>
      <right style="medium"/>
      <top style="medium"/>
      <bottom/>
    </border>
    <border>
      <left style="double"/>
      <right style="medium"/>
      <top style="thin"/>
      <bottom style="thin"/>
    </border>
    <border>
      <left style="medium"/>
      <right style="medium"/>
      <top style="medium"/>
      <bottom style="thin"/>
    </border>
    <border>
      <left style="medium"/>
      <right style="medium"/>
      <top style="thin"/>
      <bottom style="thin"/>
    </border>
    <border>
      <left style="medium"/>
      <right style="thin"/>
      <top style="medium"/>
      <bottom style="thin"/>
    </border>
    <border>
      <left style="thin"/>
      <right style="medium"/>
      <top style="medium"/>
      <bottom style="thin"/>
    </border>
    <border>
      <left style="double"/>
      <right/>
      <top style="medium"/>
      <bottom style="thin"/>
    </border>
    <border>
      <left style="double"/>
      <right/>
      <top style="thin"/>
      <bottom style="thin"/>
    </border>
    <border>
      <left style="double"/>
      <right/>
      <top style="thin"/>
      <bottom style="double"/>
    </border>
    <border>
      <left style="medium"/>
      <right style="medium"/>
      <top style="thin"/>
      <bottom style="double"/>
    </border>
    <border>
      <left style="medium"/>
      <right style="thin"/>
      <top style="thin"/>
      <bottom style="double"/>
    </border>
    <border>
      <left style="thin"/>
      <right style="medium"/>
      <top style="thin"/>
      <bottom style="double"/>
    </border>
    <border>
      <left style="double"/>
      <right style="medium"/>
      <top style="medium"/>
      <bottom style="thin"/>
    </border>
    <border>
      <left style="double"/>
      <right style="medium"/>
      <top style="thin"/>
      <bottom style="double"/>
    </border>
    <border>
      <left style="medium"/>
      <right style="thin"/>
      <top style="thin"/>
      <bottom style="medium"/>
    </border>
    <border>
      <left style="thin"/>
      <right style="thin"/>
      <top style="thin"/>
      <bottom style="medium"/>
    </border>
    <border>
      <left style="thin"/>
      <right/>
      <top style="thin"/>
      <bottom style="medium"/>
    </border>
    <border>
      <left style="medium"/>
      <right style="thin"/>
      <top/>
      <bottom/>
    </border>
    <border>
      <left style="thin"/>
      <right style="thin"/>
      <top/>
      <bottom/>
    </border>
    <border>
      <left style="thin"/>
      <right/>
      <top/>
      <bottom/>
    </border>
    <border>
      <left style="thin"/>
      <right/>
      <top style="medium"/>
      <bottom style="thin"/>
    </border>
    <border>
      <left style="thin"/>
      <right/>
      <top style="thin"/>
      <bottom style="thin"/>
    </border>
    <border>
      <left style="thin"/>
      <right/>
      <top style="thin"/>
      <bottom style="double"/>
    </border>
    <border>
      <left style="medium"/>
      <right/>
      <top/>
      <bottom/>
    </border>
    <border>
      <left style="double"/>
      <right style="medium"/>
      <top/>
      <bottom/>
    </border>
    <border>
      <left style="medium"/>
      <right style="double"/>
      <top style="medium"/>
      <bottom style="thin"/>
    </border>
    <border>
      <left style="medium"/>
      <right style="double"/>
      <top style="thin"/>
      <bottom style="thin"/>
    </border>
    <border>
      <left style="medium"/>
      <right style="double"/>
      <top style="thin"/>
      <bottom style="double"/>
    </border>
    <border>
      <left style="medium"/>
      <right style="double"/>
      <top style="medium"/>
      <bottom style="medium"/>
    </border>
    <border>
      <left style="thin"/>
      <right style="double"/>
      <top style="medium"/>
      <bottom style="medium"/>
    </border>
    <border>
      <left style="medium"/>
      <right style="thin"/>
      <top/>
      <bottom style="medium"/>
    </border>
    <border>
      <left style="thin"/>
      <right style="thin"/>
      <top/>
      <bottom style="medium"/>
    </border>
    <border>
      <left style="thin"/>
      <right style="medium"/>
      <top/>
      <bottom style="medium"/>
    </border>
    <border>
      <left style="thin"/>
      <right/>
      <top/>
      <bottom style="medium"/>
    </border>
    <border>
      <left style="double"/>
      <right/>
      <top style="thin"/>
      <bottom/>
    </border>
    <border>
      <left style="medium"/>
      <right style="medium"/>
      <top style="thin"/>
      <bottom/>
    </border>
    <border>
      <left style="thin"/>
      <right style="medium"/>
      <top style="thin"/>
      <bottom/>
    </border>
    <border>
      <left style="thin"/>
      <right style="double"/>
      <top style="thin"/>
      <bottom/>
    </border>
    <border>
      <left style="thin"/>
      <right/>
      <top style="medium"/>
      <bottom style="medium"/>
    </border>
    <border>
      <left style="double"/>
      <right style="thin"/>
      <top style="thin"/>
      <bottom style="double"/>
    </border>
    <border>
      <left style="medium"/>
      <right style="medium"/>
      <top/>
      <bottom style="medium"/>
    </border>
    <border>
      <left style="medium"/>
      <right/>
      <top/>
      <bottom style="medium"/>
    </border>
    <border>
      <left style="medium"/>
      <right/>
      <top style="medium"/>
      <bottom style="thin"/>
    </border>
    <border>
      <left style="medium"/>
      <right/>
      <top style="thin"/>
      <bottom style="thin"/>
    </border>
    <border>
      <left style="medium"/>
      <right/>
      <top style="thin"/>
      <bottom style="double"/>
    </border>
    <border>
      <left style="medium"/>
      <right/>
      <top style="thin"/>
      <bottom/>
    </border>
    <border>
      <left style="double"/>
      <right style="thin"/>
      <top style="medium"/>
      <bottom style="thin"/>
    </border>
    <border>
      <left style="double"/>
      <right/>
      <top/>
      <bottom style="double"/>
    </border>
    <border>
      <left style="thin"/>
      <right style="thin"/>
      <top/>
      <bottom style="double"/>
    </border>
    <border>
      <left style="thin"/>
      <right style="thin"/>
      <top/>
      <bottom style="thin"/>
    </border>
    <border>
      <left style="thin"/>
      <right style="double"/>
      <top/>
      <bottom style="thin"/>
    </border>
    <border>
      <left style="double"/>
      <right style="thin"/>
      <top style="medium"/>
      <bottom/>
    </border>
    <border>
      <left style="double"/>
      <right/>
      <top/>
      <bottom/>
    </border>
    <border>
      <left/>
      <right style="thin"/>
      <top style="medium"/>
      <bottom/>
    </border>
    <border>
      <left style="thin"/>
      <right style="medium"/>
      <top style="thin"/>
      <bottom style="medium"/>
    </border>
    <border>
      <left style="double"/>
      <right style="medium"/>
      <top style="thin"/>
      <bottom style="medium"/>
    </border>
    <border>
      <left style="thin"/>
      <right style="double"/>
      <top style="thin"/>
      <bottom style="medium"/>
    </border>
    <border>
      <left style="double"/>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style="medium"/>
      <right style="thin"/>
      <top/>
      <bottom style="thin"/>
    </border>
    <border>
      <left style="double"/>
      <right/>
      <top style="thin"/>
      <bottom style="medium"/>
    </border>
    <border>
      <left/>
      <right style="thin"/>
      <top style="thin"/>
      <bottom style="thin"/>
    </border>
    <border>
      <left style="medium"/>
      <right style="medium"/>
      <top style="medium"/>
      <bottom style="medium"/>
    </border>
    <border>
      <left/>
      <right style="double"/>
      <top style="medium"/>
      <bottom/>
    </border>
    <border>
      <left style="double"/>
      <right style="medium"/>
      <top style="medium"/>
      <bottom style="medium"/>
    </border>
    <border>
      <left style="thin"/>
      <right style="medium"/>
      <top/>
      <bottom style="thin"/>
    </border>
    <border>
      <left style="double"/>
      <right/>
      <top/>
      <bottom style="thin"/>
    </border>
    <border>
      <left style="double"/>
      <right style="medium"/>
      <top/>
      <bottom style="thin"/>
    </border>
    <border>
      <left style="medium"/>
      <right style="thin"/>
      <top/>
      <bottom style="double"/>
    </border>
    <border>
      <left style="thin"/>
      <right style="medium"/>
      <top/>
      <bottom style="double"/>
    </border>
    <border>
      <left/>
      <right style="thin"/>
      <top/>
      <bottom style="double"/>
    </border>
    <border>
      <left style="thin"/>
      <right style="double"/>
      <top/>
      <bottom style="double"/>
    </border>
    <border>
      <left/>
      <right style="thin"/>
      <top style="medium"/>
      <bottom style="thin"/>
    </border>
    <border>
      <left/>
      <right style="thin"/>
      <top style="thin"/>
      <bottom/>
    </border>
    <border>
      <left/>
      <right style="thin"/>
      <top style="thin"/>
      <bottom style="medium"/>
    </border>
    <border>
      <left/>
      <right style="medium"/>
      <top style="medium"/>
      <bottom style="thin"/>
    </border>
    <border>
      <left/>
      <right style="medium"/>
      <top style="thin"/>
      <bottom style="thin"/>
    </border>
    <border>
      <left/>
      <right style="medium"/>
      <top/>
      <bottom style="thin"/>
    </border>
    <border>
      <left/>
      <right style="medium"/>
      <top style="thin"/>
      <bottom style="double"/>
    </border>
    <border>
      <left/>
      <right style="thin"/>
      <top style="thin"/>
      <bottom style="double"/>
    </border>
    <border>
      <left style="double"/>
      <right style="medium"/>
      <top style="thin"/>
      <bottom/>
    </border>
    <border>
      <left style="medium"/>
      <right style="double"/>
      <top style="thin"/>
      <bottom/>
    </border>
    <border>
      <left style="thin"/>
      <right style="double"/>
      <top/>
      <bottom/>
    </border>
    <border>
      <left style="double"/>
      <right style="thin"/>
      <top/>
      <bottom style="thin"/>
    </border>
    <border>
      <left/>
      <right style="medium"/>
      <top style="medium"/>
      <bottom style="medium"/>
    </border>
    <border>
      <left/>
      <right style="thin"/>
      <top style="medium"/>
      <bottom style="medium"/>
    </border>
    <border>
      <left/>
      <right style="thin"/>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medium"/>
      <top style="medium"/>
      <bottom/>
    </border>
    <border>
      <left style="double"/>
      <right style="medium"/>
      <top style="medium"/>
      <bottom/>
    </border>
    <border>
      <left>
        <color indexed="63"/>
      </left>
      <right>
        <color indexed="63"/>
      </right>
      <top style="double"/>
      <bottom>
        <color indexed="63"/>
      </bottom>
    </border>
    <border>
      <left style="medium"/>
      <right/>
      <top style="medium"/>
      <bottom style="medium"/>
    </border>
    <border>
      <left/>
      <right/>
      <top style="medium"/>
      <bottom style="medium"/>
    </border>
    <border>
      <left style="medium"/>
      <right style="medium"/>
      <top/>
      <bottom/>
    </border>
    <border>
      <left/>
      <right style="double"/>
      <top style="medium"/>
      <bottom style="medium"/>
    </border>
    <border>
      <left style="double"/>
      <right style="thin"/>
      <top style="thin"/>
      <bottom style="medium"/>
    </border>
    <border>
      <left/>
      <right style="medium"/>
      <top style="medium"/>
      <bottom/>
    </border>
    <border>
      <left>
        <color indexed="63"/>
      </left>
      <right>
        <color indexed="63"/>
      </right>
      <top>
        <color indexed="63"/>
      </top>
      <bottom style="double"/>
    </border>
    <border>
      <left/>
      <right style="thin"/>
      <top style="double"/>
      <bottom style="thin"/>
    </border>
    <border>
      <left/>
      <right/>
      <top/>
      <bottom style="medium"/>
    </border>
    <border>
      <left/>
      <right style="medium"/>
      <top/>
      <bottom style="medium"/>
    </border>
    <border>
      <left/>
      <right style="medium"/>
      <top/>
      <bottom/>
    </border>
    <border>
      <left/>
      <right style="double"/>
      <top/>
      <bottom style="medium"/>
    </border>
    <border>
      <left style="medium"/>
      <right style="double"/>
      <top style="medium"/>
      <bottom/>
    </border>
    <border>
      <left style="medium"/>
      <right style="double"/>
      <top/>
      <bottom/>
    </border>
    <border>
      <left style="medium"/>
      <right/>
      <top style="medium"/>
      <bottom/>
    </border>
    <border>
      <left style="medium"/>
      <right style="double"/>
      <top/>
      <bottom style="medium"/>
    </border>
    <border>
      <left style="double"/>
      <right style="medium"/>
      <top/>
      <bottom style="medium"/>
    </border>
    <border>
      <left style="double"/>
      <right style="thin"/>
      <top style="thin"/>
      <bottom/>
    </border>
    <border>
      <left style="thin"/>
      <right/>
      <top style="double"/>
      <bottom style="thin"/>
    </border>
    <border>
      <left style="medium"/>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4" borderId="0" applyNumberFormat="0" applyBorder="0" applyAlignment="0" applyProtection="0"/>
    <xf numFmtId="0" fontId="34"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717">
    <xf numFmtId="0" fontId="0" fillId="0" borderId="0" xfId="0" applyAlignment="1">
      <alignment/>
    </xf>
    <xf numFmtId="0" fontId="0" fillId="0" borderId="0" xfId="0" applyAlignment="1">
      <alignment/>
    </xf>
    <xf numFmtId="0" fontId="2" fillId="0" borderId="0" xfId="0" applyFont="1" applyAlignment="1">
      <alignment/>
    </xf>
    <xf numFmtId="0" fontId="6" fillId="0" borderId="0" xfId="47" applyFont="1" applyAlignment="1" applyProtection="1">
      <alignment/>
      <protection/>
    </xf>
    <xf numFmtId="0" fontId="0" fillId="0" borderId="0" xfId="0" applyFont="1" applyAlignment="1">
      <alignment/>
    </xf>
    <xf numFmtId="0" fontId="5" fillId="0" borderId="0" xfId="0" applyFont="1" applyAlignment="1">
      <alignment horizontal="center"/>
    </xf>
    <xf numFmtId="3" fontId="9" fillId="0" borderId="10" xfId="0" applyNumberFormat="1" applyFont="1" applyFill="1" applyBorder="1" applyAlignment="1">
      <alignment horizontal="center" wrapText="1"/>
    </xf>
    <xf numFmtId="3" fontId="9" fillId="0" borderId="11" xfId="0" applyNumberFormat="1" applyFont="1" applyFill="1" applyBorder="1" applyAlignment="1">
      <alignment horizontal="center" wrapText="1"/>
    </xf>
    <xf numFmtId="3" fontId="9" fillId="0" borderId="12" xfId="0" applyNumberFormat="1" applyFont="1" applyFill="1" applyBorder="1" applyAlignment="1">
      <alignment horizontal="center" wrapText="1"/>
    </xf>
    <xf numFmtId="3" fontId="9" fillId="0" borderId="13" xfId="0" applyNumberFormat="1" applyFont="1" applyFill="1" applyBorder="1" applyAlignment="1">
      <alignment horizontal="center"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8" fillId="0" borderId="11" xfId="0" applyFont="1" applyBorder="1" applyAlignment="1">
      <alignment horizontal="center" wrapText="1"/>
    </xf>
    <xf numFmtId="0" fontId="8" fillId="0" borderId="22" xfId="0" applyFont="1" applyBorder="1" applyAlignment="1">
      <alignment horizontal="center" wrapText="1"/>
    </xf>
    <xf numFmtId="0" fontId="10" fillId="0" borderId="23" xfId="0" applyFont="1" applyBorder="1" applyAlignment="1">
      <alignment horizontal="center" wrapText="1"/>
    </xf>
    <xf numFmtId="0" fontId="10" fillId="0" borderId="13" xfId="0" applyFont="1" applyBorder="1" applyAlignment="1">
      <alignment horizontal="center" wrapText="1"/>
    </xf>
    <xf numFmtId="3" fontId="11" fillId="33" borderId="24" xfId="0" applyNumberFormat="1" applyFont="1" applyFill="1" applyBorder="1" applyAlignment="1">
      <alignment horizontal="center" wrapText="1"/>
    </xf>
    <xf numFmtId="3" fontId="11" fillId="33" borderId="25" xfId="0" applyNumberFormat="1" applyFont="1" applyFill="1" applyBorder="1" applyAlignment="1">
      <alignment horizontal="center" wrapText="1"/>
    </xf>
    <xf numFmtId="3" fontId="9" fillId="0" borderId="22" xfId="0" applyNumberFormat="1" applyFont="1" applyBorder="1" applyAlignment="1">
      <alignment horizontal="center" wrapText="1"/>
    </xf>
    <xf numFmtId="3" fontId="8" fillId="0" borderId="11" xfId="0" applyNumberFormat="1" applyFont="1" applyBorder="1" applyAlignment="1">
      <alignment horizontal="center" wrapText="1"/>
    </xf>
    <xf numFmtId="3" fontId="9" fillId="0" borderId="11" xfId="0" applyNumberFormat="1" applyFont="1" applyBorder="1" applyAlignment="1">
      <alignment horizontal="center" wrapText="1"/>
    </xf>
    <xf numFmtId="3" fontId="9" fillId="0" borderId="13" xfId="0" applyNumberFormat="1" applyFont="1" applyBorder="1" applyAlignment="1">
      <alignment horizontal="center" wrapText="1"/>
    </xf>
    <xf numFmtId="3" fontId="8" fillId="33" borderId="11" xfId="0" applyNumberFormat="1" applyFont="1" applyFill="1" applyBorder="1" applyAlignment="1">
      <alignment horizontal="center" wrapText="1"/>
    </xf>
    <xf numFmtId="3" fontId="9" fillId="33" borderId="11" xfId="0" applyNumberFormat="1" applyFont="1" applyFill="1" applyBorder="1" applyAlignment="1">
      <alignment horizontal="center" wrapText="1"/>
    </xf>
    <xf numFmtId="3" fontId="8" fillId="0" borderId="13" xfId="0" applyNumberFormat="1" applyFont="1" applyBorder="1" applyAlignment="1">
      <alignment horizontal="center" wrapText="1"/>
    </xf>
    <xf numFmtId="3" fontId="8" fillId="0" borderId="24" xfId="0" applyNumberFormat="1" applyFont="1" applyBorder="1" applyAlignment="1">
      <alignment horizontal="center" wrapText="1"/>
    </xf>
    <xf numFmtId="3" fontId="8" fillId="33" borderId="13" xfId="0" applyNumberFormat="1" applyFont="1" applyFill="1" applyBorder="1" applyAlignment="1">
      <alignment horizontal="center" wrapText="1"/>
    </xf>
    <xf numFmtId="0" fontId="8" fillId="33" borderId="11" xfId="0" applyFont="1" applyFill="1" applyBorder="1" applyAlignment="1">
      <alignment horizontal="center"/>
    </xf>
    <xf numFmtId="3" fontId="8" fillId="0" borderId="22" xfId="0" applyNumberFormat="1" applyFont="1" applyBorder="1" applyAlignment="1">
      <alignment horizontal="center" wrapText="1"/>
    </xf>
    <xf numFmtId="3" fontId="8" fillId="33" borderId="24" xfId="0" applyNumberFormat="1" applyFont="1" applyFill="1" applyBorder="1" applyAlignment="1">
      <alignment horizontal="center"/>
    </xf>
    <xf numFmtId="0" fontId="9" fillId="0" borderId="11" xfId="0" applyFont="1" applyBorder="1" applyAlignment="1">
      <alignment wrapText="1"/>
    </xf>
    <xf numFmtId="0" fontId="9" fillId="0" borderId="11" xfId="0" applyFont="1" applyBorder="1" applyAlignment="1">
      <alignment/>
    </xf>
    <xf numFmtId="0" fontId="9" fillId="33" borderId="11" xfId="0" applyFont="1" applyFill="1" applyBorder="1" applyAlignment="1">
      <alignment horizontal="center"/>
    </xf>
    <xf numFmtId="0" fontId="9" fillId="0" borderId="11" xfId="0" applyFont="1" applyBorder="1" applyAlignment="1">
      <alignment horizontal="center"/>
    </xf>
    <xf numFmtId="0" fontId="9" fillId="0" borderId="22" xfId="0" applyFont="1" applyBorder="1" applyAlignment="1">
      <alignment wrapText="1"/>
    </xf>
    <xf numFmtId="0" fontId="9" fillId="33" borderId="22" xfId="0" applyFont="1" applyFill="1" applyBorder="1" applyAlignment="1">
      <alignment horizontal="center"/>
    </xf>
    <xf numFmtId="0" fontId="9" fillId="0" borderId="22" xfId="0" applyFont="1" applyBorder="1" applyAlignment="1">
      <alignment horizontal="center"/>
    </xf>
    <xf numFmtId="0" fontId="9" fillId="33" borderId="24" xfId="0" applyFont="1" applyFill="1" applyBorder="1" applyAlignment="1">
      <alignment horizontal="center"/>
    </xf>
    <xf numFmtId="0" fontId="9" fillId="0" borderId="24" xfId="0" applyFont="1" applyBorder="1" applyAlignment="1">
      <alignment horizontal="center"/>
    </xf>
    <xf numFmtId="0" fontId="11" fillId="0" borderId="26" xfId="0" applyFont="1" applyBorder="1" applyAlignment="1">
      <alignment horizontal="center"/>
    </xf>
    <xf numFmtId="0" fontId="11" fillId="0" borderId="26" xfId="0" applyFont="1" applyFill="1" applyBorder="1" applyAlignment="1">
      <alignment horizontal="center"/>
    </xf>
    <xf numFmtId="0" fontId="0" fillId="0" borderId="0" xfId="0" applyAlignment="1">
      <alignment horizontal="left"/>
    </xf>
    <xf numFmtId="0" fontId="11" fillId="0" borderId="24" xfId="0" applyFont="1" applyBorder="1" applyAlignment="1">
      <alignment horizontal="center" wrapText="1"/>
    </xf>
    <xf numFmtId="0" fontId="2" fillId="0" borderId="27"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29" xfId="0" applyFont="1" applyBorder="1" applyAlignment="1">
      <alignment horizontal="center" vertical="center" textRotation="90" wrapText="1"/>
    </xf>
    <xf numFmtId="0" fontId="9" fillId="0" borderId="30" xfId="0" applyFont="1" applyFill="1" applyBorder="1" applyAlignment="1">
      <alignment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0" borderId="33" xfId="0" applyFont="1" applyBorder="1" applyAlignment="1">
      <alignment horizontal="center" wrapText="1"/>
    </xf>
    <xf numFmtId="0" fontId="10" fillId="0" borderId="34" xfId="0" applyFont="1" applyBorder="1" applyAlignment="1">
      <alignment horizontal="center" wrapText="1"/>
    </xf>
    <xf numFmtId="0" fontId="8" fillId="0" borderId="10" xfId="0" applyFont="1" applyBorder="1" applyAlignment="1">
      <alignment horizontal="center" wrapText="1"/>
    </xf>
    <xf numFmtId="0" fontId="10" fillId="0" borderId="12" xfId="0" applyFont="1" applyBorder="1" applyAlignment="1">
      <alignment horizontal="center" wrapText="1"/>
    </xf>
    <xf numFmtId="0" fontId="8" fillId="0" borderId="12" xfId="0" applyFont="1" applyBorder="1" applyAlignment="1">
      <alignment horizontal="center" wrapText="1"/>
    </xf>
    <xf numFmtId="0" fontId="8" fillId="0" borderId="35" xfId="0" applyFont="1" applyBorder="1" applyAlignment="1">
      <alignment wrapText="1"/>
    </xf>
    <xf numFmtId="0" fontId="8" fillId="0" borderId="36" xfId="0" applyFont="1" applyBorder="1" applyAlignment="1">
      <alignment wrapText="1"/>
    </xf>
    <xf numFmtId="0" fontId="11" fillId="33" borderId="37" xfId="0" applyFont="1" applyFill="1" applyBorder="1" applyAlignment="1">
      <alignment wrapText="1"/>
    </xf>
    <xf numFmtId="3" fontId="11" fillId="33" borderId="38" xfId="0" applyNumberFormat="1" applyFont="1" applyFill="1" applyBorder="1" applyAlignment="1">
      <alignment horizontal="center" wrapText="1"/>
    </xf>
    <xf numFmtId="3" fontId="11" fillId="33" borderId="39" xfId="0" applyNumberFormat="1" applyFont="1" applyFill="1" applyBorder="1" applyAlignment="1">
      <alignment horizontal="center" wrapText="1"/>
    </xf>
    <xf numFmtId="3" fontId="11" fillId="33" borderId="40" xfId="0" applyNumberFormat="1" applyFont="1" applyFill="1" applyBorder="1" applyAlignment="1">
      <alignment horizontal="center" wrapText="1"/>
    </xf>
    <xf numFmtId="0" fontId="8" fillId="33" borderId="11" xfId="0" applyFont="1" applyFill="1" applyBorder="1" applyAlignment="1">
      <alignment wrapText="1"/>
    </xf>
    <xf numFmtId="3" fontId="9" fillId="34" borderId="11" xfId="0" applyNumberFormat="1" applyFont="1" applyFill="1" applyBorder="1" applyAlignment="1">
      <alignment horizontal="center" wrapText="1"/>
    </xf>
    <xf numFmtId="3" fontId="9" fillId="0" borderId="33" xfId="0" applyNumberFormat="1" applyFont="1" applyBorder="1" applyAlignment="1">
      <alignment horizontal="center" wrapText="1"/>
    </xf>
    <xf numFmtId="3" fontId="9" fillId="0" borderId="34" xfId="0" applyNumberFormat="1" applyFont="1" applyBorder="1" applyAlignment="1">
      <alignment horizontal="center" wrapText="1"/>
    </xf>
    <xf numFmtId="3" fontId="8" fillId="0" borderId="10" xfId="0" applyNumberFormat="1" applyFont="1" applyBorder="1" applyAlignment="1">
      <alignment horizontal="center" wrapText="1"/>
    </xf>
    <xf numFmtId="3" fontId="9" fillId="0" borderId="12" xfId="0" applyNumberFormat="1" applyFont="1" applyBorder="1" applyAlignment="1">
      <alignment horizontal="center" wrapText="1"/>
    </xf>
    <xf numFmtId="3" fontId="9" fillId="0" borderId="10" xfId="0" applyNumberFormat="1" applyFont="1" applyBorder="1" applyAlignment="1">
      <alignment horizontal="center" wrapText="1"/>
    </xf>
    <xf numFmtId="3" fontId="8" fillId="33" borderId="10" xfId="0" applyNumberFormat="1" applyFont="1" applyFill="1" applyBorder="1" applyAlignment="1">
      <alignment horizontal="center" wrapText="1"/>
    </xf>
    <xf numFmtId="3" fontId="8" fillId="33" borderId="12" xfId="0" applyNumberFormat="1" applyFont="1" applyFill="1" applyBorder="1" applyAlignment="1">
      <alignment horizontal="center" wrapText="1"/>
    </xf>
    <xf numFmtId="3" fontId="8" fillId="0" borderId="12" xfId="0" applyNumberFormat="1" applyFont="1" applyBorder="1" applyAlignment="1">
      <alignment horizontal="center" wrapText="1"/>
    </xf>
    <xf numFmtId="3" fontId="9" fillId="33" borderId="12" xfId="0" applyNumberFormat="1" applyFont="1" applyFill="1" applyBorder="1" applyAlignment="1">
      <alignment horizontal="center" wrapText="1"/>
    </xf>
    <xf numFmtId="3" fontId="9" fillId="34" borderId="10" xfId="0" applyNumberFormat="1" applyFont="1" applyFill="1" applyBorder="1" applyAlignment="1">
      <alignment horizontal="center" wrapText="1"/>
    </xf>
    <xf numFmtId="0" fontId="11" fillId="0" borderId="41" xfId="0" applyFont="1" applyBorder="1" applyAlignment="1">
      <alignment wrapText="1"/>
    </xf>
    <xf numFmtId="0" fontId="8" fillId="0" borderId="30" xfId="0" applyFont="1" applyBorder="1" applyAlignment="1">
      <alignment wrapText="1"/>
    </xf>
    <xf numFmtId="0" fontId="10" fillId="0" borderId="30" xfId="0" applyFont="1" applyBorder="1" applyAlignment="1">
      <alignment wrapText="1"/>
    </xf>
    <xf numFmtId="0" fontId="9" fillId="0" borderId="30" xfId="0" applyFont="1" applyBorder="1" applyAlignment="1">
      <alignment wrapText="1"/>
    </xf>
    <xf numFmtId="0" fontId="8" fillId="33" borderId="30" xfId="0" applyFont="1" applyFill="1" applyBorder="1" applyAlignment="1">
      <alignment wrapText="1"/>
    </xf>
    <xf numFmtId="0" fontId="8" fillId="0" borderId="42" xfId="0" applyFont="1" applyBorder="1" applyAlignment="1">
      <alignment wrapText="1"/>
    </xf>
    <xf numFmtId="3" fontId="8" fillId="0" borderId="39" xfId="0" applyNumberFormat="1" applyFont="1" applyBorder="1" applyAlignment="1">
      <alignment horizontal="center" wrapText="1"/>
    </xf>
    <xf numFmtId="3" fontId="8" fillId="0" borderId="40" xfId="0" applyNumberFormat="1" applyFont="1" applyBorder="1" applyAlignment="1">
      <alignment horizontal="center" wrapText="1"/>
    </xf>
    <xf numFmtId="0" fontId="2" fillId="0" borderId="0" xfId="0" applyFont="1" applyBorder="1" applyAlignment="1">
      <alignment horizontal="left"/>
    </xf>
    <xf numFmtId="0" fontId="8" fillId="0" borderId="34" xfId="0" applyFont="1" applyBorder="1" applyAlignment="1">
      <alignment horizontal="center" wrapText="1"/>
    </xf>
    <xf numFmtId="0" fontId="8" fillId="33" borderId="10" xfId="0" applyFont="1" applyFill="1" applyBorder="1" applyAlignment="1">
      <alignment wrapText="1"/>
    </xf>
    <xf numFmtId="0" fontId="8" fillId="33" borderId="12" xfId="0" applyFont="1" applyFill="1" applyBorder="1" applyAlignment="1">
      <alignment wrapText="1"/>
    </xf>
    <xf numFmtId="0" fontId="10" fillId="0" borderId="41" xfId="0" applyFont="1" applyBorder="1" applyAlignment="1">
      <alignment wrapText="1"/>
    </xf>
    <xf numFmtId="0" fontId="8" fillId="33" borderId="42" xfId="0" applyFont="1" applyFill="1" applyBorder="1" applyAlignment="1">
      <alignment wrapText="1"/>
    </xf>
    <xf numFmtId="0" fontId="8" fillId="33" borderId="39" xfId="0" applyFont="1" applyFill="1" applyBorder="1" applyAlignment="1">
      <alignment wrapText="1"/>
    </xf>
    <xf numFmtId="0" fontId="8" fillId="33" borderId="24" xfId="0" applyFont="1" applyFill="1" applyBorder="1" applyAlignment="1">
      <alignment wrapText="1"/>
    </xf>
    <xf numFmtId="0" fontId="8" fillId="33" borderId="40" xfId="0" applyFont="1" applyFill="1" applyBorder="1" applyAlignment="1">
      <alignment wrapText="1"/>
    </xf>
    <xf numFmtId="0" fontId="2" fillId="0" borderId="43" xfId="0" applyFont="1" applyBorder="1" applyAlignment="1">
      <alignment horizontal="center" vertical="center" textRotation="90" wrapText="1"/>
    </xf>
    <xf numFmtId="0" fontId="2" fillId="0" borderId="44"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9" fillId="0" borderId="41" xfId="0" applyFont="1" applyBorder="1" applyAlignment="1">
      <alignment wrapText="1"/>
    </xf>
    <xf numFmtId="0" fontId="11" fillId="0" borderId="42" xfId="0" applyFont="1" applyBorder="1" applyAlignment="1">
      <alignment wrapText="1"/>
    </xf>
    <xf numFmtId="3" fontId="8" fillId="35" borderId="11" xfId="0" applyNumberFormat="1" applyFont="1" applyFill="1" applyBorder="1" applyAlignment="1">
      <alignment horizontal="center" wrapText="1"/>
    </xf>
    <xf numFmtId="0" fontId="0" fillId="35" borderId="0" xfId="0" applyFill="1" applyAlignment="1">
      <alignment/>
    </xf>
    <xf numFmtId="0" fontId="10" fillId="35" borderId="30" xfId="0" applyFont="1" applyFill="1" applyBorder="1" applyAlignment="1">
      <alignment wrapText="1"/>
    </xf>
    <xf numFmtId="0" fontId="2" fillId="0" borderId="46" xfId="0" applyFont="1" applyBorder="1" applyAlignment="1">
      <alignment horizontal="center" vertical="center" textRotation="90" wrapText="1"/>
    </xf>
    <xf numFmtId="0" fontId="2" fillId="0" borderId="47" xfId="0" applyFont="1" applyBorder="1" applyAlignment="1">
      <alignment horizontal="center" vertical="center" textRotation="90" wrapText="1"/>
    </xf>
    <xf numFmtId="0" fontId="2" fillId="0" borderId="48" xfId="0" applyFont="1" applyBorder="1" applyAlignment="1">
      <alignment horizontal="center" vertical="center" textRotation="90" wrapText="1"/>
    </xf>
    <xf numFmtId="0" fontId="9" fillId="0" borderId="33" xfId="0" applyFont="1" applyBorder="1" applyAlignment="1">
      <alignment/>
    </xf>
    <xf numFmtId="0" fontId="9" fillId="0" borderId="34" xfId="0" applyFont="1" applyBorder="1" applyAlignment="1">
      <alignment horizontal="center"/>
    </xf>
    <xf numFmtId="0" fontId="9" fillId="0" borderId="10" xfId="0" applyFont="1" applyBorder="1" applyAlignment="1">
      <alignment wrapText="1"/>
    </xf>
    <xf numFmtId="0" fontId="9" fillId="0" borderId="12" xfId="0" applyFont="1" applyBorder="1" applyAlignment="1">
      <alignment horizontal="center"/>
    </xf>
    <xf numFmtId="0" fontId="9" fillId="0" borderId="10" xfId="0" applyFont="1" applyBorder="1" applyAlignment="1">
      <alignment/>
    </xf>
    <xf numFmtId="0" fontId="9" fillId="0" borderId="49" xfId="0" applyFont="1" applyBorder="1" applyAlignment="1">
      <alignment horizontal="center"/>
    </xf>
    <xf numFmtId="0" fontId="9" fillId="0" borderId="50" xfId="0" applyFont="1" applyBorder="1" applyAlignment="1">
      <alignment horizontal="center"/>
    </xf>
    <xf numFmtId="0" fontId="9" fillId="0" borderId="51" xfId="0" applyFont="1" applyBorder="1" applyAlignment="1">
      <alignment horizontal="center"/>
    </xf>
    <xf numFmtId="0" fontId="11" fillId="0" borderId="39" xfId="0" applyFont="1" applyBorder="1" applyAlignment="1">
      <alignment horizontal="center" wrapText="1"/>
    </xf>
    <xf numFmtId="0" fontId="9" fillId="0" borderId="40" xfId="0" applyFont="1" applyBorder="1" applyAlignment="1">
      <alignment horizontal="center"/>
    </xf>
    <xf numFmtId="0" fontId="2" fillId="0" borderId="52" xfId="0" applyFont="1" applyBorder="1" applyAlignment="1">
      <alignment horizontal="center" vertical="center" wrapText="1"/>
    </xf>
    <xf numFmtId="0" fontId="2" fillId="0" borderId="0" xfId="0" applyFont="1" applyAlignment="1">
      <alignment horizontal="right"/>
    </xf>
    <xf numFmtId="0" fontId="2" fillId="0" borderId="53" xfId="0" applyFont="1" applyBorder="1" applyAlignment="1">
      <alignment horizontal="center" vertical="center" wrapText="1"/>
    </xf>
    <xf numFmtId="0" fontId="0" fillId="0" borderId="41" xfId="0" applyFont="1" applyBorder="1" applyAlignment="1">
      <alignment horizontal="center" wrapText="1"/>
    </xf>
    <xf numFmtId="0" fontId="0" fillId="0" borderId="30" xfId="0" applyFont="1" applyBorder="1" applyAlignment="1">
      <alignment horizontal="center" wrapText="1"/>
    </xf>
    <xf numFmtId="0" fontId="0" fillId="0" borderId="42" xfId="0" applyFont="1" applyBorder="1" applyAlignment="1">
      <alignment horizontal="center" wrapText="1"/>
    </xf>
    <xf numFmtId="3" fontId="0" fillId="0" borderId="31" xfId="0" applyNumberFormat="1" applyFont="1" applyBorder="1" applyAlignment="1">
      <alignment horizontal="center" wrapText="1"/>
    </xf>
    <xf numFmtId="3" fontId="0" fillId="0" borderId="32" xfId="0" applyNumberFormat="1" applyFont="1" applyBorder="1" applyAlignment="1">
      <alignment horizontal="center" wrapText="1"/>
    </xf>
    <xf numFmtId="3" fontId="0" fillId="0" borderId="38" xfId="0" applyNumberFormat="1" applyFont="1" applyBorder="1" applyAlignment="1">
      <alignment horizontal="center" wrapText="1"/>
    </xf>
    <xf numFmtId="3" fontId="0" fillId="0" borderId="54" xfId="0" applyNumberFormat="1" applyFont="1" applyBorder="1" applyAlignment="1">
      <alignment horizontal="center" wrapText="1"/>
    </xf>
    <xf numFmtId="3" fontId="0" fillId="0" borderId="55" xfId="0" applyNumberFormat="1" applyFont="1" applyBorder="1" applyAlignment="1">
      <alignment horizontal="center" wrapText="1"/>
    </xf>
    <xf numFmtId="3" fontId="0" fillId="0" borderId="56" xfId="0" applyNumberFormat="1" applyFont="1" applyBorder="1" applyAlignment="1">
      <alignment horizont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textRotation="90" wrapText="1"/>
    </xf>
    <xf numFmtId="0" fontId="0" fillId="0" borderId="0" xfId="0" applyBorder="1" applyAlignment="1">
      <alignment/>
    </xf>
    <xf numFmtId="0" fontId="2" fillId="0" borderId="0" xfId="0" applyFont="1" applyBorder="1" applyAlignment="1">
      <alignment/>
    </xf>
    <xf numFmtId="0" fontId="9" fillId="35" borderId="33" xfId="0" applyFont="1" applyFill="1" applyBorder="1" applyAlignment="1">
      <alignment/>
    </xf>
    <xf numFmtId="0" fontId="9" fillId="35" borderId="22" xfId="0" applyFont="1" applyFill="1" applyBorder="1" applyAlignment="1">
      <alignment wrapText="1"/>
    </xf>
    <xf numFmtId="0" fontId="9" fillId="35" borderId="22" xfId="0" applyFont="1" applyFill="1" applyBorder="1" applyAlignment="1">
      <alignment horizontal="center"/>
    </xf>
    <xf numFmtId="0" fontId="9" fillId="35" borderId="10" xfId="0" applyFont="1" applyFill="1" applyBorder="1" applyAlignment="1">
      <alignment wrapText="1"/>
    </xf>
    <xf numFmtId="0" fontId="9" fillId="35" borderId="11" xfId="0" applyFont="1" applyFill="1" applyBorder="1" applyAlignment="1">
      <alignment wrapText="1"/>
    </xf>
    <xf numFmtId="0" fontId="9" fillId="35" borderId="11" xfId="0" applyFont="1" applyFill="1" applyBorder="1" applyAlignment="1">
      <alignment horizontal="center"/>
    </xf>
    <xf numFmtId="0" fontId="9" fillId="35" borderId="10" xfId="0" applyFont="1" applyFill="1" applyBorder="1" applyAlignment="1">
      <alignment/>
    </xf>
    <xf numFmtId="0" fontId="9" fillId="35" borderId="11" xfId="0" applyFont="1" applyFill="1" applyBorder="1" applyAlignment="1">
      <alignment/>
    </xf>
    <xf numFmtId="0" fontId="11" fillId="35" borderId="39" xfId="0" applyFont="1" applyFill="1" applyBorder="1" applyAlignment="1">
      <alignment horizontal="center" wrapText="1"/>
    </xf>
    <xf numFmtId="0" fontId="11" fillId="35" borderId="24" xfId="0" applyFont="1" applyFill="1" applyBorder="1" applyAlignment="1">
      <alignment horizontal="center" wrapText="1"/>
    </xf>
    <xf numFmtId="0" fontId="9" fillId="35" borderId="24" xfId="0" applyFont="1" applyFill="1" applyBorder="1" applyAlignment="1">
      <alignment horizontal="center"/>
    </xf>
    <xf numFmtId="4" fontId="9" fillId="0" borderId="49" xfId="0" applyNumberFormat="1" applyFont="1" applyBorder="1" applyAlignment="1">
      <alignment horizontal="center"/>
    </xf>
    <xf numFmtId="4" fontId="9" fillId="0" borderId="50" xfId="0" applyNumberFormat="1" applyFont="1" applyBorder="1" applyAlignment="1">
      <alignment horizontal="center"/>
    </xf>
    <xf numFmtId="4" fontId="9" fillId="0" borderId="51" xfId="0" applyNumberFormat="1" applyFont="1" applyBorder="1" applyAlignment="1">
      <alignment horizontal="center"/>
    </xf>
    <xf numFmtId="4" fontId="9" fillId="35" borderId="11" xfId="0" applyNumberFormat="1" applyFont="1" applyFill="1" applyBorder="1" applyAlignment="1">
      <alignment horizontal="center"/>
    </xf>
    <xf numFmtId="4" fontId="9" fillId="35" borderId="22" xfId="0" applyNumberFormat="1" applyFont="1" applyFill="1" applyBorder="1" applyAlignment="1">
      <alignment horizontal="center"/>
    </xf>
    <xf numFmtId="0" fontId="9" fillId="34" borderId="22" xfId="0" applyFont="1" applyFill="1" applyBorder="1" applyAlignment="1">
      <alignment horizontal="center"/>
    </xf>
    <xf numFmtId="0" fontId="9" fillId="34" borderId="11" xfId="0" applyFont="1" applyFill="1" applyBorder="1" applyAlignment="1">
      <alignment horizontal="center"/>
    </xf>
    <xf numFmtId="0" fontId="9" fillId="35" borderId="22" xfId="0" applyFont="1" applyFill="1" applyBorder="1" applyAlignment="1">
      <alignment horizontal="center" wrapText="1"/>
    </xf>
    <xf numFmtId="0" fontId="9" fillId="35" borderId="11" xfId="0" applyFont="1" applyFill="1" applyBorder="1" applyAlignment="1">
      <alignment horizontal="center" wrapText="1"/>
    </xf>
    <xf numFmtId="0" fontId="2" fillId="0" borderId="59" xfId="0" applyFont="1" applyBorder="1" applyAlignment="1">
      <alignment horizontal="center" vertical="center" textRotation="90" wrapText="1"/>
    </xf>
    <xf numFmtId="0" fontId="2" fillId="0" borderId="60" xfId="0" applyFont="1" applyBorder="1" applyAlignment="1">
      <alignment horizontal="center" vertical="center" textRotation="90" wrapText="1"/>
    </xf>
    <xf numFmtId="0" fontId="2" fillId="0" borderId="61" xfId="0" applyFont="1" applyBorder="1" applyAlignment="1">
      <alignment horizontal="center" vertical="center" textRotation="90" wrapText="1"/>
    </xf>
    <xf numFmtId="0" fontId="9" fillId="34" borderId="24" xfId="0" applyFont="1" applyFill="1" applyBorder="1" applyAlignment="1">
      <alignment horizontal="center"/>
    </xf>
    <xf numFmtId="0" fontId="9" fillId="35" borderId="24" xfId="0" applyFont="1" applyFill="1" applyBorder="1" applyAlignment="1">
      <alignment horizontal="center" wrapText="1"/>
    </xf>
    <xf numFmtId="4" fontId="9" fillId="35" borderId="24" xfId="0" applyNumberFormat="1" applyFont="1" applyFill="1" applyBorder="1" applyAlignment="1">
      <alignment horizontal="center"/>
    </xf>
    <xf numFmtId="0" fontId="2" fillId="0" borderId="0" xfId="0" applyFont="1" applyAlignment="1">
      <alignment vertical="center" wrapText="1"/>
    </xf>
    <xf numFmtId="0" fontId="9" fillId="0" borderId="49" xfId="0" applyFont="1" applyBorder="1" applyAlignment="1">
      <alignment wrapText="1"/>
    </xf>
    <xf numFmtId="0" fontId="9" fillId="0" borderId="50" xfId="0" applyFont="1" applyBorder="1" applyAlignment="1">
      <alignment wrapText="1"/>
    </xf>
    <xf numFmtId="0" fontId="9" fillId="0" borderId="50" xfId="0" applyFont="1" applyBorder="1" applyAlignment="1">
      <alignment/>
    </xf>
    <xf numFmtId="0" fontId="2" fillId="0" borderId="0" xfId="0" applyFont="1" applyAlignment="1">
      <alignment horizontal="left" vertical="center" wrapText="1"/>
    </xf>
    <xf numFmtId="0" fontId="8" fillId="33" borderId="10" xfId="0" applyFont="1" applyFill="1" applyBorder="1" applyAlignment="1">
      <alignment horizontal="center" wrapText="1"/>
    </xf>
    <xf numFmtId="0" fontId="8" fillId="0" borderId="23" xfId="0" applyFont="1" applyBorder="1" applyAlignment="1">
      <alignment horizontal="center" wrapText="1"/>
    </xf>
    <xf numFmtId="0" fontId="8" fillId="0" borderId="13" xfId="0" applyFont="1" applyBorder="1" applyAlignment="1">
      <alignment horizontal="center" wrapText="1"/>
    </xf>
    <xf numFmtId="0" fontId="8" fillId="33" borderId="25" xfId="0" applyFont="1" applyFill="1" applyBorder="1" applyAlignment="1">
      <alignment wrapText="1"/>
    </xf>
    <xf numFmtId="0" fontId="2" fillId="0" borderId="62" xfId="0" applyFont="1" applyBorder="1" applyAlignment="1">
      <alignment horizontal="center" vertical="center" textRotation="90" wrapText="1"/>
    </xf>
    <xf numFmtId="0" fontId="8" fillId="0" borderId="63" xfId="0" applyFont="1" applyBorder="1" applyAlignment="1">
      <alignment wrapText="1"/>
    </xf>
    <xf numFmtId="0" fontId="8" fillId="0" borderId="64"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10" fillId="0" borderId="65" xfId="0" applyFont="1" applyBorder="1" applyAlignment="1">
      <alignment horizontal="center" wrapText="1"/>
    </xf>
    <xf numFmtId="0" fontId="10" fillId="0" borderId="66" xfId="0" applyFont="1" applyBorder="1" applyAlignment="1">
      <alignment horizontal="center" wrapText="1"/>
    </xf>
    <xf numFmtId="0" fontId="10" fillId="0" borderId="50" xfId="0" applyFont="1" applyBorder="1" applyAlignment="1">
      <alignment horizontal="center" wrapText="1"/>
    </xf>
    <xf numFmtId="0" fontId="2" fillId="0" borderId="67" xfId="0" applyFont="1" applyBorder="1" applyAlignment="1">
      <alignment horizontal="center" vertical="center" textRotation="90" wrapText="1"/>
    </xf>
    <xf numFmtId="0" fontId="10" fillId="0" borderId="49" xfId="0" applyFont="1" applyBorder="1" applyAlignment="1">
      <alignment horizontal="center" wrapText="1"/>
    </xf>
    <xf numFmtId="3" fontId="11" fillId="33" borderId="51" xfId="0" applyNumberFormat="1" applyFont="1" applyFill="1" applyBorder="1" applyAlignment="1">
      <alignment horizontal="center" wrapText="1"/>
    </xf>
    <xf numFmtId="3" fontId="9" fillId="0" borderId="49" xfId="0" applyNumberFormat="1" applyFont="1" applyBorder="1" applyAlignment="1">
      <alignment horizontal="center" wrapText="1"/>
    </xf>
    <xf numFmtId="3" fontId="9" fillId="0" borderId="50" xfId="0" applyNumberFormat="1" applyFont="1" applyBorder="1" applyAlignment="1">
      <alignment horizontal="center" wrapText="1"/>
    </xf>
    <xf numFmtId="3" fontId="9" fillId="34" borderId="50" xfId="0" applyNumberFormat="1" applyFont="1" applyFill="1" applyBorder="1" applyAlignment="1">
      <alignment horizontal="center" wrapText="1"/>
    </xf>
    <xf numFmtId="3" fontId="8" fillId="0" borderId="50" xfId="0" applyNumberFormat="1" applyFont="1" applyBorder="1" applyAlignment="1">
      <alignment horizontal="center" wrapText="1"/>
    </xf>
    <xf numFmtId="3" fontId="8" fillId="33" borderId="50" xfId="0" applyNumberFormat="1" applyFont="1" applyFill="1" applyBorder="1" applyAlignment="1">
      <alignment horizontal="center" wrapText="1"/>
    </xf>
    <xf numFmtId="3" fontId="8" fillId="0" borderId="51" xfId="0" applyNumberFormat="1" applyFont="1" applyBorder="1" applyAlignment="1">
      <alignment horizontal="center" wrapText="1"/>
    </xf>
    <xf numFmtId="3" fontId="8" fillId="35" borderId="39" xfId="0" applyNumberFormat="1" applyFont="1" applyFill="1" applyBorder="1" applyAlignment="1">
      <alignment horizontal="center" wrapText="1"/>
    </xf>
    <xf numFmtId="3" fontId="8" fillId="35" borderId="24" xfId="0" applyNumberFormat="1" applyFont="1" applyFill="1" applyBorder="1" applyAlignment="1">
      <alignment horizontal="center" wrapText="1"/>
    </xf>
    <xf numFmtId="0" fontId="0" fillId="0" borderId="0" xfId="0" applyAlignment="1">
      <alignment horizontal="left" wrapText="1"/>
    </xf>
    <xf numFmtId="0" fontId="10" fillId="0" borderId="11" xfId="0" applyFont="1" applyBorder="1" applyAlignment="1">
      <alignment horizontal="center" wrapText="1"/>
    </xf>
    <xf numFmtId="3" fontId="10" fillId="0" borderId="11" xfId="0" applyNumberFormat="1" applyFont="1" applyBorder="1" applyAlignment="1">
      <alignment horizontal="center" wrapText="1"/>
    </xf>
    <xf numFmtId="3" fontId="10" fillId="0" borderId="13" xfId="0" applyNumberFormat="1" applyFont="1" applyBorder="1" applyAlignment="1">
      <alignment horizontal="center" wrapText="1"/>
    </xf>
    <xf numFmtId="0" fontId="52" fillId="35" borderId="22" xfId="0" applyFont="1" applyFill="1" applyBorder="1" applyAlignment="1">
      <alignment horizontal="center" vertical="center" wrapText="1"/>
    </xf>
    <xf numFmtId="3" fontId="52" fillId="35" borderId="11" xfId="0" applyNumberFormat="1"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3" fillId="35" borderId="66" xfId="0" applyFont="1" applyFill="1" applyBorder="1" applyAlignment="1">
      <alignment horizontal="center" vertical="center" wrapText="1"/>
    </xf>
    <xf numFmtId="0" fontId="52" fillId="35" borderId="26"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68" xfId="0" applyFont="1" applyFill="1" applyBorder="1" applyAlignment="1">
      <alignment horizontal="center" vertical="center" wrapText="1"/>
    </xf>
    <xf numFmtId="0" fontId="52" fillId="35" borderId="24" xfId="0" applyFont="1" applyFill="1" applyBorder="1" applyAlignment="1">
      <alignment horizontal="center" vertical="center" wrapText="1"/>
    </xf>
    <xf numFmtId="0" fontId="52" fillId="35" borderId="2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3" fontId="0" fillId="0" borderId="71" xfId="0" applyNumberFormat="1" applyFont="1" applyBorder="1" applyAlignment="1">
      <alignment horizontal="center" wrapText="1"/>
    </xf>
    <xf numFmtId="3" fontId="0" fillId="0" borderId="72" xfId="0" applyNumberFormat="1" applyFont="1" applyBorder="1" applyAlignment="1">
      <alignment horizontal="center" wrapText="1"/>
    </xf>
    <xf numFmtId="3" fontId="0" fillId="0" borderId="73" xfId="0" applyNumberFormat="1" applyFont="1" applyBorder="1" applyAlignment="1">
      <alignment horizontal="center" wrapText="1"/>
    </xf>
    <xf numFmtId="0" fontId="0" fillId="0" borderId="0" xfId="0" applyBorder="1" applyAlignment="1">
      <alignment horizontal="left"/>
    </xf>
    <xf numFmtId="3" fontId="9" fillId="36" borderId="16" xfId="0" applyNumberFormat="1" applyFont="1" applyFill="1" applyBorder="1" applyAlignment="1">
      <alignment horizontal="center" wrapText="1"/>
    </xf>
    <xf numFmtId="3" fontId="9" fillId="36" borderId="17" xfId="0" applyNumberFormat="1" applyFont="1" applyFill="1" applyBorder="1" applyAlignment="1">
      <alignment horizontal="center" wrapText="1"/>
    </xf>
    <xf numFmtId="0" fontId="8" fillId="0" borderId="74" xfId="0" applyFont="1" applyBorder="1" applyAlignment="1">
      <alignment horizontal="center" wrapText="1"/>
    </xf>
    <xf numFmtId="0" fontId="10" fillId="0" borderId="18" xfId="0" applyFont="1" applyBorder="1" applyAlignment="1">
      <alignment horizontal="center" wrapText="1"/>
    </xf>
    <xf numFmtId="0" fontId="8" fillId="0" borderId="71" xfId="0" applyFont="1" applyBorder="1" applyAlignment="1">
      <alignment horizontal="center" wrapText="1"/>
    </xf>
    <xf numFmtId="0" fontId="8" fillId="0" borderId="72" xfId="0" applyFont="1" applyBorder="1" applyAlignment="1">
      <alignment horizontal="center" wrapText="1"/>
    </xf>
    <xf numFmtId="3" fontId="11" fillId="33" borderId="73" xfId="0" applyNumberFormat="1" applyFont="1" applyFill="1" applyBorder="1" applyAlignment="1">
      <alignment horizontal="center" wrapText="1"/>
    </xf>
    <xf numFmtId="3" fontId="9" fillId="0" borderId="49" xfId="0" applyNumberFormat="1" applyFont="1" applyFill="1" applyBorder="1" applyAlignment="1">
      <alignment horizontal="center" wrapText="1"/>
    </xf>
    <xf numFmtId="3" fontId="8" fillId="35" borderId="51" xfId="0" applyNumberFormat="1" applyFont="1" applyFill="1" applyBorder="1" applyAlignment="1">
      <alignment horizontal="center" wrapText="1"/>
    </xf>
    <xf numFmtId="3" fontId="0" fillId="0" borderId="0" xfId="0" applyNumberFormat="1" applyAlignment="1">
      <alignment/>
    </xf>
    <xf numFmtId="0" fontId="53" fillId="35" borderId="75" xfId="0" applyFont="1" applyFill="1" applyBorder="1" applyAlignment="1">
      <alignment horizontal="center" vertical="center" wrapText="1"/>
    </xf>
    <xf numFmtId="3" fontId="9" fillId="0" borderId="23" xfId="0" applyNumberFormat="1" applyFont="1" applyFill="1" applyBorder="1" applyAlignment="1">
      <alignment horizontal="center" wrapText="1"/>
    </xf>
    <xf numFmtId="3" fontId="9" fillId="34" borderId="13" xfId="0" applyNumberFormat="1" applyFont="1" applyFill="1" applyBorder="1" applyAlignment="1">
      <alignment horizontal="center" wrapText="1"/>
    </xf>
    <xf numFmtId="3" fontId="8" fillId="35" borderId="25" xfId="0" applyNumberFormat="1" applyFont="1" applyFill="1" applyBorder="1" applyAlignment="1">
      <alignment horizontal="center" wrapText="1"/>
    </xf>
    <xf numFmtId="0" fontId="10" fillId="0" borderId="35" xfId="0" applyFont="1" applyBorder="1" applyAlignment="1">
      <alignment wrapText="1"/>
    </xf>
    <xf numFmtId="0" fontId="10" fillId="0" borderId="36" xfId="0" applyFont="1" applyBorder="1" applyAlignment="1">
      <alignment wrapText="1"/>
    </xf>
    <xf numFmtId="0" fontId="10" fillId="34" borderId="37" xfId="0" applyFont="1" applyFill="1" applyBorder="1" applyAlignment="1">
      <alignment wrapText="1"/>
    </xf>
    <xf numFmtId="0" fontId="10" fillId="0" borderId="10" xfId="0" applyFont="1" applyBorder="1" applyAlignment="1">
      <alignment horizontal="center" wrapText="1"/>
    </xf>
    <xf numFmtId="3" fontId="10" fillId="0" borderId="12" xfId="0" applyNumberFormat="1" applyFont="1" applyBorder="1" applyAlignment="1">
      <alignment horizontal="center" wrapText="1"/>
    </xf>
    <xf numFmtId="3" fontId="8" fillId="0" borderId="34" xfId="0" applyNumberFormat="1" applyFont="1" applyBorder="1" applyAlignment="1">
      <alignment horizontal="center" wrapText="1"/>
    </xf>
    <xf numFmtId="3" fontId="8" fillId="0" borderId="49" xfId="0" applyNumberFormat="1" applyFont="1" applyBorder="1" applyAlignment="1">
      <alignment horizontal="center" wrapText="1"/>
    </xf>
    <xf numFmtId="0" fontId="10" fillId="0" borderId="63" xfId="0" applyFont="1" applyBorder="1" applyAlignment="1">
      <alignment wrapText="1"/>
    </xf>
    <xf numFmtId="3" fontId="8" fillId="0" borderId="17" xfId="0" applyNumberFormat="1" applyFont="1" applyBorder="1" applyAlignment="1">
      <alignment horizontal="center" wrapText="1"/>
    </xf>
    <xf numFmtId="3" fontId="8" fillId="0" borderId="18" xfId="0" applyNumberFormat="1" applyFont="1" applyBorder="1" applyAlignment="1">
      <alignment horizontal="center" wrapText="1"/>
    </xf>
    <xf numFmtId="0" fontId="10" fillId="34" borderId="76" xfId="0" applyFont="1" applyFill="1" applyBorder="1" applyAlignment="1">
      <alignment wrapText="1"/>
    </xf>
    <xf numFmtId="0" fontId="8" fillId="0" borderId="66" xfId="0" applyFont="1" applyBorder="1" applyAlignment="1">
      <alignment horizontal="center" wrapText="1"/>
    </xf>
    <xf numFmtId="3" fontId="10" fillId="34" borderId="77" xfId="0" applyNumberFormat="1" applyFont="1" applyFill="1" applyBorder="1" applyAlignment="1">
      <alignment horizontal="center" wrapText="1"/>
    </xf>
    <xf numFmtId="3" fontId="8" fillId="0" borderId="33" xfId="0" applyNumberFormat="1" applyFont="1" applyBorder="1" applyAlignment="1">
      <alignment horizontal="center" wrapText="1"/>
    </xf>
    <xf numFmtId="3" fontId="8" fillId="0" borderId="23" xfId="0" applyNumberFormat="1" applyFont="1" applyBorder="1" applyAlignment="1">
      <alignment horizontal="center" wrapText="1"/>
    </xf>
    <xf numFmtId="3" fontId="8" fillId="33" borderId="39" xfId="0" applyNumberFormat="1" applyFont="1" applyFill="1" applyBorder="1" applyAlignment="1">
      <alignment horizontal="center" wrapText="1"/>
    </xf>
    <xf numFmtId="3" fontId="8" fillId="33" borderId="24" xfId="0" applyNumberFormat="1" applyFont="1" applyFill="1" applyBorder="1" applyAlignment="1">
      <alignment horizontal="center" wrapText="1"/>
    </xf>
    <xf numFmtId="3" fontId="8" fillId="33" borderId="40" xfId="0" applyNumberFormat="1" applyFont="1" applyFill="1" applyBorder="1" applyAlignment="1">
      <alignment horizontal="center"/>
    </xf>
    <xf numFmtId="3" fontId="8" fillId="33" borderId="51" xfId="0" applyNumberFormat="1" applyFont="1" applyFill="1" applyBorder="1" applyAlignment="1">
      <alignment horizontal="center"/>
    </xf>
    <xf numFmtId="3" fontId="8" fillId="34" borderId="39" xfId="0" applyNumberFormat="1" applyFont="1" applyFill="1" applyBorder="1" applyAlignment="1">
      <alignment horizontal="center" wrapText="1"/>
    </xf>
    <xf numFmtId="3" fontId="8" fillId="34" borderId="24" xfId="0" applyNumberFormat="1" applyFont="1" applyFill="1" applyBorder="1" applyAlignment="1">
      <alignment horizontal="center" wrapText="1"/>
    </xf>
    <xf numFmtId="3" fontId="8" fillId="34" borderId="25" xfId="0" applyNumberFormat="1" applyFont="1" applyFill="1" applyBorder="1" applyAlignment="1">
      <alignment horizontal="center" wrapText="1"/>
    </xf>
    <xf numFmtId="0" fontId="9" fillId="34" borderId="49" xfId="0" applyFont="1" applyFill="1" applyBorder="1" applyAlignment="1">
      <alignment horizontal="center"/>
    </xf>
    <xf numFmtId="0" fontId="9" fillId="34" borderId="50" xfId="0" applyFont="1" applyFill="1" applyBorder="1" applyAlignment="1">
      <alignment horizontal="center"/>
    </xf>
    <xf numFmtId="0" fontId="9" fillId="34" borderId="51" xfId="0" applyFont="1" applyFill="1" applyBorder="1" applyAlignment="1">
      <alignment horizontal="center"/>
    </xf>
    <xf numFmtId="4" fontId="9" fillId="35" borderId="23" xfId="0" applyNumberFormat="1" applyFont="1" applyFill="1" applyBorder="1" applyAlignment="1">
      <alignment horizontal="center"/>
    </xf>
    <xf numFmtId="4" fontId="9" fillId="35" borderId="13" xfId="0" applyNumberFormat="1" applyFont="1" applyFill="1" applyBorder="1" applyAlignment="1">
      <alignment horizontal="center"/>
    </xf>
    <xf numFmtId="4" fontId="9" fillId="35" borderId="25" xfId="0" applyNumberFormat="1" applyFont="1" applyFill="1" applyBorder="1" applyAlignment="1">
      <alignment horizontal="center"/>
    </xf>
    <xf numFmtId="3" fontId="52" fillId="35" borderId="24" xfId="0" applyNumberFormat="1" applyFont="1" applyFill="1" applyBorder="1" applyAlignment="1">
      <alignment horizontal="center" vertical="center" wrapText="1"/>
    </xf>
    <xf numFmtId="3" fontId="11" fillId="33" borderId="10" xfId="0" applyNumberFormat="1" applyFont="1" applyFill="1" applyBorder="1" applyAlignment="1">
      <alignment horizontal="center" wrapText="1"/>
    </xf>
    <xf numFmtId="3" fontId="11" fillId="33" borderId="11" xfId="0" applyNumberFormat="1" applyFont="1" applyFill="1" applyBorder="1" applyAlignment="1">
      <alignment horizontal="center" wrapText="1"/>
    </xf>
    <xf numFmtId="3" fontId="11" fillId="33" borderId="12" xfId="0" applyNumberFormat="1" applyFont="1" applyFill="1" applyBorder="1" applyAlignment="1">
      <alignment horizontal="center" wrapText="1"/>
    </xf>
    <xf numFmtId="3" fontId="11" fillId="33" borderId="50" xfId="0" applyNumberFormat="1" applyFont="1" applyFill="1" applyBorder="1" applyAlignment="1">
      <alignment horizontal="center" wrapText="1"/>
    </xf>
    <xf numFmtId="3" fontId="11" fillId="34" borderId="10" xfId="0" applyNumberFormat="1" applyFont="1" applyFill="1" applyBorder="1" applyAlignment="1">
      <alignment horizontal="center" wrapText="1"/>
    </xf>
    <xf numFmtId="3" fontId="11" fillId="34" borderId="11" xfId="0" applyNumberFormat="1" applyFont="1" applyFill="1" applyBorder="1" applyAlignment="1">
      <alignment horizontal="center" wrapText="1"/>
    </xf>
    <xf numFmtId="3" fontId="11" fillId="34" borderId="12" xfId="0" applyNumberFormat="1" applyFont="1" applyFill="1" applyBorder="1" applyAlignment="1">
      <alignment horizontal="center" wrapText="1"/>
    </xf>
    <xf numFmtId="3" fontId="11" fillId="34" borderId="50" xfId="0" applyNumberFormat="1" applyFont="1" applyFill="1" applyBorder="1" applyAlignment="1">
      <alignment horizontal="center" wrapText="1"/>
    </xf>
    <xf numFmtId="3" fontId="11" fillId="33" borderId="13" xfId="0" applyNumberFormat="1" applyFont="1" applyFill="1" applyBorder="1" applyAlignment="1">
      <alignment horizontal="center" wrapText="1"/>
    </xf>
    <xf numFmtId="3" fontId="11" fillId="34" borderId="13" xfId="0" applyNumberFormat="1" applyFont="1" applyFill="1" applyBorder="1" applyAlignment="1">
      <alignment horizontal="center" wrapText="1"/>
    </xf>
    <xf numFmtId="0" fontId="52" fillId="35" borderId="78"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3" fillId="35" borderId="58" xfId="0" applyFont="1" applyFill="1" applyBorder="1" applyAlignment="1">
      <alignment horizontal="center" vertical="center" wrapText="1"/>
    </xf>
    <xf numFmtId="0" fontId="52" fillId="35" borderId="79" xfId="0" applyFont="1" applyFill="1" applyBorder="1" applyAlignment="1">
      <alignment horizontal="center" vertical="center" wrapText="1"/>
    </xf>
    <xf numFmtId="0" fontId="53" fillId="35" borderId="26" xfId="0" applyFont="1" applyFill="1" applyBorder="1" applyAlignment="1">
      <alignment horizontal="center" vertical="center" wrapText="1"/>
    </xf>
    <xf numFmtId="0" fontId="53" fillId="35" borderId="68" xfId="0" applyFont="1" applyFill="1" applyBorder="1" applyAlignment="1">
      <alignment horizontal="center" vertical="center" wrapText="1"/>
    </xf>
    <xf numFmtId="0" fontId="2" fillId="0" borderId="8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 fontId="9" fillId="0" borderId="11" xfId="0" applyNumberFormat="1" applyFont="1" applyBorder="1" applyAlignment="1">
      <alignment horizontal="center" wrapText="1"/>
    </xf>
    <xf numFmtId="3" fontId="52" fillId="0" borderId="22" xfId="0" applyNumberFormat="1" applyFont="1" applyBorder="1" applyAlignment="1">
      <alignment horizontal="center" wrapText="1" readingOrder="1"/>
    </xf>
    <xf numFmtId="3" fontId="52" fillId="0" borderId="11" xfId="0" applyNumberFormat="1" applyFont="1" applyBorder="1" applyAlignment="1">
      <alignment horizontal="center" wrapText="1" readingOrder="1"/>
    </xf>
    <xf numFmtId="3" fontId="53" fillId="34" borderId="11" xfId="0" applyNumberFormat="1" applyFont="1" applyFill="1" applyBorder="1" applyAlignment="1">
      <alignment horizontal="center" wrapText="1" readingOrder="1"/>
    </xf>
    <xf numFmtId="0" fontId="9" fillId="0" borderId="75" xfId="0" applyFont="1" applyBorder="1" applyAlignment="1">
      <alignment horizontal="left" wrapText="1"/>
    </xf>
    <xf numFmtId="3" fontId="52" fillId="0" borderId="23" xfId="0" applyNumberFormat="1" applyFont="1" applyBorder="1" applyAlignment="1">
      <alignment horizontal="center" wrapText="1" readingOrder="1"/>
    </xf>
    <xf numFmtId="0" fontId="9" fillId="0" borderId="26" xfId="0" applyFont="1" applyBorder="1" applyAlignment="1">
      <alignment horizontal="left" wrapText="1"/>
    </xf>
    <xf numFmtId="3" fontId="52" fillId="0" borderId="13" xfId="0" applyNumberFormat="1" applyFont="1" applyBorder="1" applyAlignment="1">
      <alignment horizontal="center" wrapText="1" readingOrder="1"/>
    </xf>
    <xf numFmtId="0" fontId="11" fillId="34" borderId="26" xfId="0" applyFont="1" applyFill="1" applyBorder="1" applyAlignment="1">
      <alignment horizontal="left" wrapText="1"/>
    </xf>
    <xf numFmtId="3" fontId="53" fillId="34" borderId="13" xfId="0" applyNumberFormat="1" applyFont="1" applyFill="1" applyBorder="1" applyAlignment="1">
      <alignment horizontal="center" wrapText="1" readingOrder="1"/>
    </xf>
    <xf numFmtId="4" fontId="9" fillId="0" borderId="13" xfId="0" applyNumberFormat="1" applyFont="1" applyBorder="1" applyAlignment="1">
      <alignment horizontal="center" wrapText="1"/>
    </xf>
    <xf numFmtId="0" fontId="11" fillId="34" borderId="68" xfId="0" applyFont="1" applyFill="1" applyBorder="1" applyAlignment="1">
      <alignment horizontal="left" wrapText="1"/>
    </xf>
    <xf numFmtId="3" fontId="11" fillId="34" borderId="24" xfId="0" applyNumberFormat="1" applyFont="1" applyFill="1" applyBorder="1" applyAlignment="1">
      <alignment horizontal="center" wrapText="1"/>
    </xf>
    <xf numFmtId="3" fontId="11" fillId="34" borderId="25" xfId="0" applyNumberFormat="1" applyFont="1" applyFill="1" applyBorder="1" applyAlignment="1">
      <alignment horizontal="center" wrapText="1"/>
    </xf>
    <xf numFmtId="0" fontId="2" fillId="0" borderId="81" xfId="0" applyFont="1" applyBorder="1" applyAlignment="1">
      <alignment horizontal="center" vertical="center" wrapText="1"/>
    </xf>
    <xf numFmtId="4" fontId="0" fillId="0" borderId="11" xfId="0" applyNumberFormat="1" applyFont="1" applyBorder="1" applyAlignment="1">
      <alignment horizontal="center" wrapText="1"/>
    </xf>
    <xf numFmtId="4" fontId="0" fillId="0" borderId="33" xfId="0" applyNumberFormat="1" applyFont="1" applyBorder="1" applyAlignment="1">
      <alignment horizontal="center" wrapText="1"/>
    </xf>
    <xf numFmtId="4" fontId="0" fillId="0" borderId="2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9" xfId="0" applyNumberFormat="1" applyFont="1" applyBorder="1" applyAlignment="1">
      <alignment horizontal="center" wrapText="1"/>
    </xf>
    <xf numFmtId="4" fontId="0" fillId="0" borderId="24" xfId="0" applyNumberFormat="1" applyFont="1" applyBorder="1" applyAlignment="1">
      <alignment horizontal="center" wrapText="1"/>
    </xf>
    <xf numFmtId="0" fontId="2" fillId="0" borderId="19" xfId="0" applyFont="1" applyBorder="1" applyAlignment="1">
      <alignment horizontal="center" vertical="center" wrapText="1"/>
    </xf>
    <xf numFmtId="0" fontId="4" fillId="0" borderId="0" xfId="47" applyAlignment="1" applyProtection="1">
      <alignment/>
      <protection/>
    </xf>
    <xf numFmtId="0" fontId="2" fillId="0" borderId="0" xfId="0" applyFont="1" applyBorder="1" applyAlignment="1">
      <alignment vertical="center" wrapText="1"/>
    </xf>
    <xf numFmtId="0" fontId="2" fillId="0" borderId="82" xfId="0" applyFont="1" applyBorder="1" applyAlignment="1">
      <alignment horizontal="center" vertical="center" textRotation="90" wrapText="1"/>
    </xf>
    <xf numFmtId="3" fontId="9" fillId="0" borderId="33" xfId="0" applyNumberFormat="1" applyFont="1" applyFill="1" applyBorder="1" applyAlignment="1">
      <alignment horizontal="center" wrapText="1"/>
    </xf>
    <xf numFmtId="3" fontId="9" fillId="0" borderId="22" xfId="0" applyNumberFormat="1" applyFont="1" applyFill="1" applyBorder="1" applyAlignment="1">
      <alignment horizontal="center" wrapText="1"/>
    </xf>
    <xf numFmtId="3" fontId="9" fillId="0" borderId="34" xfId="0" applyNumberFormat="1" applyFont="1" applyFill="1" applyBorder="1" applyAlignment="1">
      <alignment horizontal="center" wrapText="1"/>
    </xf>
    <xf numFmtId="3" fontId="9" fillId="36" borderId="43" xfId="0" applyNumberFormat="1" applyFont="1" applyFill="1" applyBorder="1" applyAlignment="1">
      <alignment horizontal="center" wrapText="1"/>
    </xf>
    <xf numFmtId="3" fontId="9" fillId="36" borderId="44" xfId="0" applyNumberFormat="1" applyFont="1" applyFill="1" applyBorder="1" applyAlignment="1">
      <alignment horizontal="center" wrapText="1"/>
    </xf>
    <xf numFmtId="3" fontId="9" fillId="36" borderId="83" xfId="0" applyNumberFormat="1" applyFont="1" applyFill="1" applyBorder="1" applyAlignment="1">
      <alignment horizontal="center" wrapText="1"/>
    </xf>
    <xf numFmtId="0" fontId="9" fillId="0" borderId="41" xfId="0" applyFont="1" applyFill="1" applyBorder="1" applyAlignment="1">
      <alignment wrapText="1"/>
    </xf>
    <xf numFmtId="0" fontId="9" fillId="36" borderId="84" xfId="0" applyFont="1" applyFill="1" applyBorder="1" applyAlignment="1">
      <alignment wrapText="1"/>
    </xf>
    <xf numFmtId="3" fontId="9" fillId="36" borderId="85" xfId="0" applyNumberFormat="1" applyFont="1" applyFill="1" applyBorder="1" applyAlignment="1">
      <alignment horizontal="center" wrapText="1"/>
    </xf>
    <xf numFmtId="0" fontId="9" fillId="0" borderId="86" xfId="0" applyFont="1" applyFill="1" applyBorder="1" applyAlignment="1">
      <alignment wrapText="1"/>
    </xf>
    <xf numFmtId="3" fontId="9" fillId="0" borderId="87" xfId="0" applyNumberFormat="1" applyFont="1" applyFill="1" applyBorder="1" applyAlignment="1">
      <alignment horizontal="center" wrapText="1"/>
    </xf>
    <xf numFmtId="3" fontId="9" fillId="0" borderId="88" xfId="0" applyNumberFormat="1" applyFont="1" applyFill="1" applyBorder="1" applyAlignment="1">
      <alignment horizontal="center" wrapText="1"/>
    </xf>
    <xf numFmtId="3" fontId="9" fillId="0" borderId="89" xfId="0" applyNumberFormat="1" applyFont="1" applyFill="1" applyBorder="1" applyAlignment="1">
      <alignment horizontal="center" wrapText="1"/>
    </xf>
    <xf numFmtId="3" fontId="9" fillId="0" borderId="90" xfId="0" applyNumberFormat="1" applyFont="1" applyFill="1" applyBorder="1" applyAlignment="1">
      <alignment horizontal="center" wrapText="1"/>
    </xf>
    <xf numFmtId="0" fontId="9" fillId="0" borderId="36" xfId="0" applyFont="1" applyFill="1" applyBorder="1" applyAlignment="1">
      <alignment wrapText="1"/>
    </xf>
    <xf numFmtId="0" fontId="54" fillId="0" borderId="11" xfId="0" applyFont="1" applyBorder="1" applyAlignment="1">
      <alignment horizontal="center"/>
    </xf>
    <xf numFmtId="0" fontId="55" fillId="0" borderId="11" xfId="0" applyFont="1" applyBorder="1" applyAlignment="1">
      <alignment horizontal="center"/>
    </xf>
    <xf numFmtId="0" fontId="54" fillId="0" borderId="78" xfId="0" applyFont="1" applyBorder="1" applyAlignment="1">
      <alignment horizontal="center"/>
    </xf>
    <xf numFmtId="0" fontId="55" fillId="0" borderId="78" xfId="0" applyFont="1" applyBorder="1" applyAlignment="1">
      <alignment horizontal="center"/>
    </xf>
    <xf numFmtId="0" fontId="54" fillId="0" borderId="10" xfId="0" applyFont="1" applyBorder="1" applyAlignment="1">
      <alignment horizontal="center"/>
    </xf>
    <xf numFmtId="0" fontId="54" fillId="0" borderId="91" xfId="0" applyFont="1" applyBorder="1" applyAlignment="1">
      <alignment horizontal="center"/>
    </xf>
    <xf numFmtId="0" fontId="9" fillId="0" borderId="35" xfId="0" applyFont="1" applyFill="1" applyBorder="1" applyAlignment="1">
      <alignment wrapText="1"/>
    </xf>
    <xf numFmtId="0" fontId="9" fillId="36" borderId="92" xfId="0" applyFont="1" applyFill="1" applyBorder="1" applyAlignment="1">
      <alignment wrapText="1"/>
    </xf>
    <xf numFmtId="0" fontId="54" fillId="0" borderId="13" xfId="0" applyFont="1" applyBorder="1" applyAlignment="1">
      <alignment horizontal="center"/>
    </xf>
    <xf numFmtId="0" fontId="54" fillId="0" borderId="79" xfId="0" applyFont="1" applyBorder="1" applyAlignment="1">
      <alignment horizontal="center"/>
    </xf>
    <xf numFmtId="0" fontId="9" fillId="36" borderId="37" xfId="0" applyFont="1" applyFill="1" applyBorder="1" applyAlignment="1">
      <alignment wrapText="1"/>
    </xf>
    <xf numFmtId="3" fontId="9" fillId="36" borderId="39" xfId="0" applyNumberFormat="1" applyFont="1" applyFill="1" applyBorder="1" applyAlignment="1">
      <alignment horizontal="center" wrapText="1"/>
    </xf>
    <xf numFmtId="3" fontId="9" fillId="36" borderId="24" xfId="0" applyNumberFormat="1" applyFont="1" applyFill="1" applyBorder="1" applyAlignment="1">
      <alignment horizontal="center" wrapText="1"/>
    </xf>
    <xf numFmtId="0" fontId="9" fillId="35" borderId="50" xfId="0" applyFont="1" applyFill="1" applyBorder="1" applyAlignment="1">
      <alignment horizontal="center" wrapText="1"/>
    </xf>
    <xf numFmtId="0" fontId="9" fillId="34" borderId="93" xfId="0" applyFont="1" applyFill="1" applyBorder="1" applyAlignment="1">
      <alignment horizontal="center"/>
    </xf>
    <xf numFmtId="0" fontId="9" fillId="35" borderId="17" xfId="0" applyFont="1" applyFill="1" applyBorder="1" applyAlignment="1">
      <alignment horizontal="center" wrapText="1"/>
    </xf>
    <xf numFmtId="0" fontId="9" fillId="35" borderId="78" xfId="0" applyFont="1" applyFill="1" applyBorder="1" applyAlignment="1">
      <alignment horizontal="center" wrapText="1"/>
    </xf>
    <xf numFmtId="0" fontId="9" fillId="35" borderId="94" xfId="0" applyFont="1" applyFill="1" applyBorder="1" applyAlignment="1">
      <alignment horizontal="center" wrapText="1"/>
    </xf>
    <xf numFmtId="4" fontId="9" fillId="35" borderId="34" xfId="0" applyNumberFormat="1" applyFont="1" applyFill="1" applyBorder="1" applyAlignment="1">
      <alignment horizontal="center"/>
    </xf>
    <xf numFmtId="4" fontId="9" fillId="35" borderId="12" xfId="0" applyNumberFormat="1" applyFont="1" applyFill="1" applyBorder="1" applyAlignment="1">
      <alignment horizontal="center"/>
    </xf>
    <xf numFmtId="4" fontId="9" fillId="35" borderId="40" xfId="0" applyNumberFormat="1" applyFont="1" applyFill="1" applyBorder="1" applyAlignment="1">
      <alignment horizontal="center"/>
    </xf>
    <xf numFmtId="4" fontId="0" fillId="0" borderId="23" xfId="0" applyNumberFormat="1" applyBorder="1" applyAlignment="1">
      <alignment horizontal="center" wrapText="1"/>
    </xf>
    <xf numFmtId="4" fontId="0" fillId="0" borderId="13" xfId="0" applyNumberFormat="1" applyBorder="1" applyAlignment="1">
      <alignment horizontal="center" wrapText="1"/>
    </xf>
    <xf numFmtId="4" fontId="0" fillId="0" borderId="25" xfId="0" applyNumberFormat="1" applyBorder="1" applyAlignment="1">
      <alignment horizontal="center" wrapText="1"/>
    </xf>
    <xf numFmtId="0" fontId="0" fillId="0" borderId="35" xfId="0" applyFont="1" applyBorder="1" applyAlignment="1">
      <alignment horizontal="center" wrapText="1"/>
    </xf>
    <xf numFmtId="0" fontId="0" fillId="0" borderId="36" xfId="0" applyFont="1" applyBorder="1" applyAlignment="1">
      <alignment horizontal="center" wrapText="1"/>
    </xf>
    <xf numFmtId="0" fontId="0" fillId="0" borderId="37" xfId="0" applyFont="1" applyBorder="1" applyAlignment="1">
      <alignment horizontal="center" wrapText="1"/>
    </xf>
    <xf numFmtId="0" fontId="2" fillId="0" borderId="95"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6" xfId="0" applyFont="1" applyBorder="1" applyAlignment="1">
      <alignment horizontal="center" vertical="center" wrapText="1"/>
    </xf>
    <xf numFmtId="0" fontId="11" fillId="0" borderId="41" xfId="0" applyFont="1" applyBorder="1" applyAlignment="1">
      <alignment horizontal="center" wrapText="1"/>
    </xf>
    <xf numFmtId="0" fontId="11" fillId="0" borderId="30" xfId="0" applyFont="1" applyBorder="1" applyAlignment="1">
      <alignment horizontal="center" wrapText="1"/>
    </xf>
    <xf numFmtId="0" fontId="11" fillId="0" borderId="42" xfId="0" applyFont="1" applyBorder="1" applyAlignment="1">
      <alignment horizontal="center" wrapText="1"/>
    </xf>
    <xf numFmtId="3" fontId="0" fillId="0" borderId="38" xfId="0" applyNumberFormat="1" applyBorder="1" applyAlignment="1">
      <alignment horizontal="center" wrapText="1"/>
    </xf>
    <xf numFmtId="3" fontId="9" fillId="36" borderId="65" xfId="0" applyNumberFormat="1" applyFont="1" applyFill="1" applyBorder="1" applyAlignment="1">
      <alignment horizontal="center" wrapText="1"/>
    </xf>
    <xf numFmtId="0" fontId="54" fillId="0" borderId="97" xfId="0" applyFont="1" applyBorder="1" applyAlignment="1">
      <alignment horizontal="center"/>
    </xf>
    <xf numFmtId="0" fontId="54" fillId="0" borderId="12" xfId="0" applyFont="1" applyBorder="1" applyAlignment="1">
      <alignment horizontal="center"/>
    </xf>
    <xf numFmtId="3" fontId="9" fillId="36" borderId="40" xfId="0" applyNumberFormat="1" applyFont="1" applyFill="1" applyBorder="1" applyAlignment="1">
      <alignment horizontal="center" wrapText="1"/>
    </xf>
    <xf numFmtId="0" fontId="8" fillId="0" borderId="98" xfId="0" applyFont="1" applyBorder="1" applyAlignment="1">
      <alignment wrapText="1"/>
    </xf>
    <xf numFmtId="0" fontId="8" fillId="0" borderId="41" xfId="0" applyFont="1" applyBorder="1" applyAlignment="1">
      <alignment wrapText="1"/>
    </xf>
    <xf numFmtId="0" fontId="2" fillId="0" borderId="14" xfId="0" applyFont="1" applyBorder="1" applyAlignment="1">
      <alignment horizontal="center" textRotation="90" wrapText="1"/>
    </xf>
    <xf numFmtId="0" fontId="2" fillId="0" borderId="58" xfId="0" applyFont="1" applyBorder="1" applyAlignment="1">
      <alignment horizontal="center" textRotation="90" wrapText="1"/>
    </xf>
    <xf numFmtId="0" fontId="2" fillId="0" borderId="15" xfId="0" applyFont="1" applyBorder="1" applyAlignment="1">
      <alignment horizontal="center" textRotation="90" wrapText="1"/>
    </xf>
    <xf numFmtId="0" fontId="2" fillId="0" borderId="67"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28" xfId="0" applyFont="1" applyBorder="1" applyAlignment="1">
      <alignment horizontal="center" textRotation="90" wrapText="1"/>
    </xf>
    <xf numFmtId="0" fontId="2" fillId="0" borderId="29" xfId="0" applyFont="1" applyBorder="1" applyAlignment="1">
      <alignment horizontal="center" textRotation="90" wrapText="1"/>
    </xf>
    <xf numFmtId="0" fontId="2" fillId="0" borderId="21" xfId="0" applyFont="1" applyBorder="1" applyAlignment="1">
      <alignment horizontal="center" textRotation="90" wrapText="1"/>
    </xf>
    <xf numFmtId="0" fontId="53" fillId="35" borderId="17" xfId="0" applyFont="1" applyFill="1" applyBorder="1" applyAlignment="1">
      <alignment horizontal="center" vertical="center" wrapText="1"/>
    </xf>
    <xf numFmtId="0" fontId="8" fillId="0" borderId="65" xfId="0" applyFont="1" applyBorder="1" applyAlignment="1">
      <alignment horizontal="center" wrapText="1"/>
    </xf>
    <xf numFmtId="0" fontId="2" fillId="0" borderId="46" xfId="0" applyFont="1" applyBorder="1" applyAlignment="1">
      <alignment horizontal="center" textRotation="90" wrapText="1"/>
    </xf>
    <xf numFmtId="0" fontId="2" fillId="0" borderId="47" xfId="0" applyFont="1" applyBorder="1" applyAlignment="1">
      <alignment horizontal="center" textRotation="90" wrapText="1"/>
    </xf>
    <xf numFmtId="0" fontId="2" fillId="0" borderId="48" xfId="0" applyFont="1" applyBorder="1" applyAlignment="1">
      <alignment horizontal="center" textRotation="90" wrapText="1"/>
    </xf>
    <xf numFmtId="0" fontId="8" fillId="0" borderId="79" xfId="0" applyFont="1" applyBorder="1" applyAlignment="1">
      <alignment horizontal="center" wrapText="1"/>
    </xf>
    <xf numFmtId="0" fontId="56" fillId="0" borderId="13" xfId="0" applyFont="1" applyBorder="1" applyAlignment="1">
      <alignment horizontal="center"/>
    </xf>
    <xf numFmtId="0" fontId="10" fillId="34" borderId="99" xfId="0" applyFont="1" applyFill="1" applyBorder="1" applyAlignment="1">
      <alignment wrapText="1"/>
    </xf>
    <xf numFmtId="0" fontId="10" fillId="34" borderId="30" xfId="0" applyFont="1" applyFill="1" applyBorder="1" applyAlignment="1">
      <alignment wrapText="1"/>
    </xf>
    <xf numFmtId="0" fontId="10" fillId="34" borderId="100" xfId="0" applyFont="1" applyFill="1" applyBorder="1" applyAlignment="1">
      <alignment horizontal="center" wrapText="1"/>
    </xf>
    <xf numFmtId="0" fontId="10" fillId="34" borderId="77" xfId="0" applyFont="1" applyFill="1" applyBorder="1" applyAlignment="1">
      <alignment horizontal="center" wrapText="1"/>
    </xf>
    <xf numFmtId="0" fontId="10" fillId="34" borderId="101" xfId="0" applyFont="1" applyFill="1" applyBorder="1" applyAlignment="1">
      <alignment horizontal="center" wrapText="1"/>
    </xf>
    <xf numFmtId="0" fontId="10" fillId="34" borderId="102" xfId="0" applyFont="1" applyFill="1" applyBorder="1" applyAlignment="1">
      <alignment horizontal="center" wrapText="1"/>
    </xf>
    <xf numFmtId="0" fontId="10" fillId="34" borderId="103" xfId="0" applyFont="1" applyFill="1" applyBorder="1" applyAlignment="1">
      <alignment horizontal="center" wrapText="1"/>
    </xf>
    <xf numFmtId="3" fontId="8" fillId="0" borderId="104" xfId="0" applyNumberFormat="1" applyFont="1" applyBorder="1" applyAlignment="1">
      <alignment horizontal="center" wrapText="1"/>
    </xf>
    <xf numFmtId="3" fontId="8" fillId="0" borderId="93" xfId="0" applyNumberFormat="1" applyFont="1" applyBorder="1" applyAlignment="1">
      <alignment horizontal="center" wrapText="1"/>
    </xf>
    <xf numFmtId="3" fontId="10" fillId="0" borderId="93" xfId="0" applyNumberFormat="1" applyFont="1" applyBorder="1" applyAlignment="1">
      <alignment horizontal="center" wrapText="1"/>
    </xf>
    <xf numFmtId="3" fontId="10" fillId="0" borderId="10" xfId="0" applyNumberFormat="1" applyFont="1" applyBorder="1" applyAlignment="1">
      <alignment horizontal="center" wrapText="1"/>
    </xf>
    <xf numFmtId="3" fontId="8" fillId="34" borderId="40" xfId="0" applyNumberFormat="1" applyFont="1" applyFill="1" applyBorder="1" applyAlignment="1">
      <alignment horizontal="center" wrapText="1"/>
    </xf>
    <xf numFmtId="3" fontId="8" fillId="35" borderId="10" xfId="0" applyNumberFormat="1" applyFont="1" applyFill="1" applyBorder="1" applyAlignment="1">
      <alignment horizontal="center" wrapText="1"/>
    </xf>
    <xf numFmtId="3" fontId="0" fillId="0" borderId="11" xfId="0" applyNumberFormat="1" applyBorder="1" applyAlignment="1">
      <alignment horizontal="center"/>
    </xf>
    <xf numFmtId="3" fontId="0" fillId="0" borderId="12" xfId="0" applyNumberFormat="1" applyBorder="1" applyAlignment="1">
      <alignment horizontal="center"/>
    </xf>
    <xf numFmtId="3" fontId="0" fillId="35" borderId="11" xfId="0" applyNumberFormat="1" applyFill="1" applyBorder="1" applyAlignment="1">
      <alignment horizontal="center"/>
    </xf>
    <xf numFmtId="3" fontId="0" fillId="35" borderId="12" xfId="0" applyNumberFormat="1" applyFill="1" applyBorder="1" applyAlignment="1">
      <alignment horizontal="center"/>
    </xf>
    <xf numFmtId="0" fontId="5" fillId="0" borderId="0" xfId="0" applyFont="1" applyAlignment="1">
      <alignment/>
    </xf>
    <xf numFmtId="3" fontId="9" fillId="0" borderId="104" xfId="0" applyNumberFormat="1" applyFont="1" applyFill="1" applyBorder="1" applyAlignment="1">
      <alignment horizontal="center" wrapText="1"/>
    </xf>
    <xf numFmtId="3" fontId="9" fillId="0" borderId="93" xfId="0" applyNumberFormat="1" applyFont="1" applyFill="1" applyBorder="1" applyAlignment="1">
      <alignment horizontal="center" wrapText="1"/>
    </xf>
    <xf numFmtId="3" fontId="9" fillId="36" borderId="105" xfId="0" applyNumberFormat="1" applyFont="1" applyFill="1" applyBorder="1" applyAlignment="1">
      <alignment horizontal="center" wrapText="1"/>
    </xf>
    <xf numFmtId="3" fontId="9" fillId="36" borderId="106" xfId="0" applyNumberFormat="1" applyFont="1" applyFill="1" applyBorder="1" applyAlignment="1">
      <alignment horizontal="center" wrapText="1"/>
    </xf>
    <xf numFmtId="0" fontId="54" fillId="0" borderId="107" xfId="0" applyFont="1" applyBorder="1" applyAlignment="1">
      <alignment horizontal="center"/>
    </xf>
    <xf numFmtId="0" fontId="54" fillId="0" borderId="108" xfId="0" applyFont="1" applyBorder="1" applyAlignment="1">
      <alignment horizontal="center"/>
    </xf>
    <xf numFmtId="0" fontId="54" fillId="0" borderId="109" xfId="0" applyFont="1" applyBorder="1" applyAlignment="1">
      <alignment horizontal="center"/>
    </xf>
    <xf numFmtId="0" fontId="54" fillId="0" borderId="22" xfId="0" applyFont="1" applyBorder="1" applyAlignment="1">
      <alignment horizontal="center"/>
    </xf>
    <xf numFmtId="0" fontId="2" fillId="0" borderId="27" xfId="0" applyFont="1" applyBorder="1" applyAlignment="1">
      <alignment horizontal="center" textRotation="90" wrapText="1"/>
    </xf>
    <xf numFmtId="0" fontId="8" fillId="0" borderId="107" xfId="0" applyFont="1" applyBorder="1" applyAlignment="1">
      <alignment horizontal="center" wrapText="1"/>
    </xf>
    <xf numFmtId="0" fontId="8" fillId="0" borderId="108" xfId="0" applyFont="1" applyBorder="1" applyAlignment="1">
      <alignment horizontal="center" wrapText="1"/>
    </xf>
    <xf numFmtId="3" fontId="11" fillId="33" borderId="110" xfId="0" applyNumberFormat="1" applyFont="1" applyFill="1" applyBorder="1" applyAlignment="1">
      <alignment horizontal="center" wrapText="1"/>
    </xf>
    <xf numFmtId="3" fontId="10" fillId="0" borderId="50" xfId="0" applyNumberFormat="1" applyFont="1" applyBorder="1" applyAlignment="1">
      <alignment horizontal="center" wrapText="1"/>
    </xf>
    <xf numFmtId="3" fontId="8" fillId="33" borderId="93" xfId="0" applyNumberFormat="1" applyFont="1" applyFill="1" applyBorder="1" applyAlignment="1">
      <alignment horizontal="center" wrapText="1"/>
    </xf>
    <xf numFmtId="3" fontId="8" fillId="34" borderId="111" xfId="0" applyNumberFormat="1" applyFont="1" applyFill="1" applyBorder="1" applyAlignment="1">
      <alignment horizontal="center" wrapText="1"/>
    </xf>
    <xf numFmtId="3" fontId="10" fillId="0" borderId="108" xfId="0" applyNumberFormat="1" applyFont="1" applyBorder="1" applyAlignment="1">
      <alignment horizontal="center" wrapText="1"/>
    </xf>
    <xf numFmtId="0" fontId="11" fillId="0" borderId="112" xfId="0" applyFont="1" applyBorder="1" applyAlignment="1">
      <alignment horizontal="center" wrapText="1"/>
    </xf>
    <xf numFmtId="3" fontId="0" fillId="0" borderId="64" xfId="0" applyNumberFormat="1" applyFont="1" applyBorder="1" applyAlignment="1">
      <alignment horizontal="center" wrapText="1"/>
    </xf>
    <xf numFmtId="3" fontId="0" fillId="0" borderId="113" xfId="0" applyNumberFormat="1" applyFont="1" applyBorder="1" applyAlignment="1">
      <alignment horizontal="center" wrapText="1"/>
    </xf>
    <xf numFmtId="0" fontId="0" fillId="0" borderId="112" xfId="0" applyFont="1" applyBorder="1" applyAlignment="1">
      <alignment horizontal="center" wrapText="1"/>
    </xf>
    <xf numFmtId="0" fontId="0" fillId="0" borderId="42" xfId="0" applyBorder="1" applyAlignment="1">
      <alignment horizontal="center" wrapText="1"/>
    </xf>
    <xf numFmtId="0" fontId="2" fillId="0" borderId="114" xfId="0" applyFont="1" applyBorder="1" applyAlignment="1">
      <alignment horizontal="center" vertical="center" textRotation="90" wrapText="1"/>
    </xf>
    <xf numFmtId="0" fontId="2" fillId="0" borderId="57" xfId="0" applyFont="1" applyBorder="1" applyAlignment="1">
      <alignment horizontal="center" textRotation="90" wrapText="1"/>
    </xf>
    <xf numFmtId="0" fontId="10" fillId="0" borderId="79" xfId="0" applyFont="1" applyBorder="1" applyAlignment="1">
      <alignment horizontal="center" wrapText="1"/>
    </xf>
    <xf numFmtId="3" fontId="11" fillId="0" borderId="33" xfId="0" applyNumberFormat="1" applyFont="1" applyBorder="1" applyAlignment="1">
      <alignment horizontal="center" wrapText="1"/>
    </xf>
    <xf numFmtId="3" fontId="11" fillId="0" borderId="22" xfId="0" applyNumberFormat="1" applyFont="1" applyBorder="1" applyAlignment="1">
      <alignment horizontal="center" wrapText="1"/>
    </xf>
    <xf numFmtId="3" fontId="11" fillId="0" borderId="34" xfId="0" applyNumberFormat="1" applyFont="1" applyFill="1" applyBorder="1" applyAlignment="1">
      <alignment horizontal="center" wrapText="1"/>
    </xf>
    <xf numFmtId="3" fontId="11" fillId="0" borderId="104" xfId="0" applyNumberFormat="1" applyFont="1" applyBorder="1" applyAlignment="1">
      <alignment horizontal="center" wrapText="1"/>
    </xf>
    <xf numFmtId="3" fontId="11" fillId="0" borderId="23" xfId="0" applyNumberFormat="1" applyFont="1" applyFill="1" applyBorder="1" applyAlignment="1">
      <alignment horizontal="center" wrapText="1"/>
    </xf>
    <xf numFmtId="3" fontId="11" fillId="0" borderId="11" xfId="0" applyNumberFormat="1" applyFont="1" applyBorder="1" applyAlignment="1">
      <alignment horizontal="center" wrapText="1"/>
    </xf>
    <xf numFmtId="3" fontId="11" fillId="0" borderId="12" xfId="0" applyNumberFormat="1" applyFont="1" applyBorder="1" applyAlignment="1">
      <alignment horizontal="center" wrapText="1"/>
    </xf>
    <xf numFmtId="3" fontId="11" fillId="0" borderId="13" xfId="0" applyNumberFormat="1" applyFont="1" applyBorder="1" applyAlignment="1">
      <alignment horizontal="center" wrapText="1"/>
    </xf>
    <xf numFmtId="0" fontId="2" fillId="0" borderId="0" xfId="0" applyFont="1" applyAlignment="1">
      <alignment/>
    </xf>
    <xf numFmtId="0" fontId="10" fillId="0" borderId="33" xfId="0" applyFont="1" applyBorder="1" applyAlignment="1">
      <alignment horizontal="center" wrapText="1"/>
    </xf>
    <xf numFmtId="3" fontId="10" fillId="0" borderId="22" xfId="0" applyNumberFormat="1" applyFont="1" applyBorder="1" applyAlignment="1">
      <alignment horizontal="center" wrapText="1"/>
    </xf>
    <xf numFmtId="0" fontId="10" fillId="0" borderId="22" xfId="0" applyFont="1" applyBorder="1" applyAlignment="1">
      <alignment horizontal="center" wrapText="1"/>
    </xf>
    <xf numFmtId="3" fontId="10" fillId="0" borderId="49" xfId="0" applyNumberFormat="1" applyFont="1" applyBorder="1" applyAlignment="1">
      <alignment horizontal="center" wrapText="1"/>
    </xf>
    <xf numFmtId="3" fontId="10" fillId="0" borderId="33" xfId="0" applyNumberFormat="1" applyFont="1" applyBorder="1" applyAlignment="1">
      <alignment horizontal="center" wrapText="1"/>
    </xf>
    <xf numFmtId="3" fontId="10" fillId="0" borderId="34" xfId="0" applyNumberFormat="1" applyFont="1" applyBorder="1" applyAlignment="1">
      <alignment horizontal="center" wrapText="1"/>
    </xf>
    <xf numFmtId="3" fontId="10" fillId="0" borderId="104" xfId="0" applyNumberFormat="1" applyFont="1" applyBorder="1" applyAlignment="1">
      <alignment horizontal="center" wrapText="1"/>
    </xf>
    <xf numFmtId="3" fontId="10" fillId="0" borderId="23" xfId="0" applyNumberFormat="1" applyFont="1" applyBorder="1" applyAlignment="1">
      <alignment horizontal="center" wrapText="1"/>
    </xf>
    <xf numFmtId="3" fontId="0" fillId="0" borderId="54" xfId="0" applyNumberFormat="1" applyBorder="1" applyAlignment="1">
      <alignment horizontal="center" wrapText="1"/>
    </xf>
    <xf numFmtId="3" fontId="0" fillId="0" borderId="55" xfId="0" applyNumberFormat="1" applyBorder="1" applyAlignment="1">
      <alignment horizontal="center" wrapText="1"/>
    </xf>
    <xf numFmtId="3" fontId="0" fillId="0" borderId="56" xfId="0" applyNumberFormat="1" applyBorder="1" applyAlignment="1">
      <alignment horizontal="center" wrapText="1"/>
    </xf>
    <xf numFmtId="3" fontId="9" fillId="34" borderId="111" xfId="0" applyNumberFormat="1" applyFont="1" applyFill="1" applyBorder="1" applyAlignment="1">
      <alignment horizontal="center" wrapText="1"/>
    </xf>
    <xf numFmtId="3" fontId="9" fillId="34" borderId="24" xfId="0" applyNumberFormat="1" applyFont="1" applyFill="1" applyBorder="1" applyAlignment="1">
      <alignment horizontal="center" wrapText="1"/>
    </xf>
    <xf numFmtId="3" fontId="9" fillId="34" borderId="40" xfId="0" applyNumberFormat="1" applyFont="1" applyFill="1" applyBorder="1" applyAlignment="1">
      <alignment horizontal="center" wrapText="1"/>
    </xf>
    <xf numFmtId="3" fontId="9" fillId="34" borderId="51" xfId="0" applyNumberFormat="1" applyFont="1" applyFill="1" applyBorder="1" applyAlignment="1">
      <alignment horizontal="center" wrapText="1"/>
    </xf>
    <xf numFmtId="3" fontId="9" fillId="34" borderId="39" xfId="0" applyNumberFormat="1" applyFont="1" applyFill="1" applyBorder="1" applyAlignment="1">
      <alignment horizontal="center" wrapText="1"/>
    </xf>
    <xf numFmtId="3" fontId="9" fillId="34" borderId="25" xfId="0" applyNumberFormat="1" applyFont="1" applyFill="1" applyBorder="1" applyAlignment="1">
      <alignment horizontal="center" wrapText="1"/>
    </xf>
    <xf numFmtId="0" fontId="8" fillId="36" borderId="30" xfId="0" applyFont="1" applyFill="1" applyBorder="1" applyAlignment="1">
      <alignment wrapText="1"/>
    </xf>
    <xf numFmtId="3" fontId="8" fillId="36" borderId="93" xfId="0" applyNumberFormat="1" applyFont="1" applyFill="1" applyBorder="1" applyAlignment="1">
      <alignment horizontal="center" wrapText="1"/>
    </xf>
    <xf numFmtId="3" fontId="8" fillId="36" borderId="11" xfId="0" applyNumberFormat="1" applyFont="1" applyFill="1" applyBorder="1" applyAlignment="1">
      <alignment horizontal="center" wrapText="1"/>
    </xf>
    <xf numFmtId="3" fontId="8" fillId="36" borderId="12" xfId="0" applyNumberFormat="1" applyFont="1" applyFill="1" applyBorder="1" applyAlignment="1">
      <alignment horizontal="center" wrapText="1"/>
    </xf>
    <xf numFmtId="3" fontId="8" fillId="36" borderId="10" xfId="0" applyNumberFormat="1" applyFont="1" applyFill="1" applyBorder="1" applyAlignment="1">
      <alignment horizontal="center" wrapText="1"/>
    </xf>
    <xf numFmtId="3" fontId="9" fillId="36" borderId="11" xfId="0" applyNumberFormat="1" applyFont="1" applyFill="1" applyBorder="1" applyAlignment="1">
      <alignment horizontal="center" wrapText="1"/>
    </xf>
    <xf numFmtId="3" fontId="9" fillId="36" borderId="12" xfId="0" applyNumberFormat="1" applyFont="1" applyFill="1" applyBorder="1" applyAlignment="1">
      <alignment horizontal="center" wrapText="1"/>
    </xf>
    <xf numFmtId="3" fontId="9" fillId="36" borderId="13" xfId="0" applyNumberFormat="1" applyFont="1" applyFill="1" applyBorder="1" applyAlignment="1">
      <alignment horizontal="center" wrapText="1"/>
    </xf>
    <xf numFmtId="3" fontId="8" fillId="36" borderId="13" xfId="0" applyNumberFormat="1" applyFont="1" applyFill="1" applyBorder="1" applyAlignment="1">
      <alignment horizontal="center" wrapText="1"/>
    </xf>
    <xf numFmtId="0" fontId="2" fillId="0" borderId="26" xfId="0" applyFont="1" applyBorder="1" applyAlignment="1">
      <alignment/>
    </xf>
    <xf numFmtId="0" fontId="2" fillId="0" borderId="68" xfId="0" applyFont="1" applyBorder="1" applyAlignment="1">
      <alignment/>
    </xf>
    <xf numFmtId="0" fontId="2" fillId="0" borderId="115" xfId="0" applyFont="1" applyBorder="1" applyAlignment="1">
      <alignment/>
    </xf>
    <xf numFmtId="0" fontId="34" fillId="0" borderId="0" xfId="49">
      <alignment/>
      <protection/>
    </xf>
    <xf numFmtId="0" fontId="2" fillId="0" borderId="0" xfId="49" applyFont="1" applyAlignment="1">
      <alignment horizontal="right"/>
      <protection/>
    </xf>
    <xf numFmtId="0" fontId="13" fillId="35" borderId="116" xfId="49" applyFont="1" applyFill="1" applyBorder="1" applyAlignment="1">
      <alignment horizontal="center"/>
      <protection/>
    </xf>
    <xf numFmtId="0" fontId="13" fillId="35" borderId="117" xfId="49" applyFont="1" applyFill="1" applyBorder="1" applyAlignment="1">
      <alignment horizontal="center"/>
      <protection/>
    </xf>
    <xf numFmtId="0" fontId="13" fillId="35" borderId="27" xfId="49" applyFont="1" applyFill="1" applyBorder="1" applyAlignment="1">
      <alignment horizontal="center"/>
      <protection/>
    </xf>
    <xf numFmtId="0" fontId="13" fillId="35" borderId="14" xfId="49" applyFont="1" applyFill="1" applyBorder="1" applyAlignment="1">
      <alignment horizontal="center"/>
      <protection/>
    </xf>
    <xf numFmtId="0" fontId="13" fillId="35" borderId="15" xfId="49" applyFont="1" applyFill="1" applyBorder="1" applyAlignment="1">
      <alignment horizontal="center"/>
      <protection/>
    </xf>
    <xf numFmtId="0" fontId="13" fillId="35" borderId="58" xfId="49" applyFont="1" applyFill="1" applyBorder="1" applyAlignment="1">
      <alignment horizontal="center"/>
      <protection/>
    </xf>
    <xf numFmtId="0" fontId="13" fillId="0" borderId="99" xfId="49" applyFont="1" applyBorder="1" applyAlignment="1">
      <alignment horizontal="center" vertical="center"/>
      <protection/>
    </xf>
    <xf numFmtId="172" fontId="14" fillId="35" borderId="118" xfId="49" applyNumberFormat="1" applyFont="1" applyFill="1" applyBorder="1">
      <alignment/>
      <protection/>
    </xf>
    <xf numFmtId="172" fontId="14" fillId="35" borderId="78" xfId="49" applyNumberFormat="1" applyFont="1" applyFill="1" applyBorder="1">
      <alignment/>
      <protection/>
    </xf>
    <xf numFmtId="172" fontId="14" fillId="35" borderId="97" xfId="49" applyNumberFormat="1" applyFont="1" applyFill="1" applyBorder="1">
      <alignment/>
      <protection/>
    </xf>
    <xf numFmtId="172" fontId="14" fillId="35" borderId="91" xfId="49" applyNumberFormat="1" applyFont="1" applyFill="1" applyBorder="1">
      <alignment/>
      <protection/>
    </xf>
    <xf numFmtId="172" fontId="14" fillId="35" borderId="79" xfId="49" applyNumberFormat="1" applyFont="1" applyFill="1" applyBorder="1">
      <alignment/>
      <protection/>
    </xf>
    <xf numFmtId="0" fontId="13" fillId="0" borderId="30" xfId="49" applyFont="1" applyBorder="1" applyAlignment="1">
      <alignment horizontal="center" vertical="center"/>
      <protection/>
    </xf>
    <xf numFmtId="172" fontId="14" fillId="35" borderId="93" xfId="49" applyNumberFormat="1" applyFont="1" applyFill="1" applyBorder="1">
      <alignment/>
      <protection/>
    </xf>
    <xf numFmtId="172" fontId="14" fillId="35" borderId="11" xfId="49" applyNumberFormat="1" applyFont="1" applyFill="1" applyBorder="1">
      <alignment/>
      <protection/>
    </xf>
    <xf numFmtId="172" fontId="14" fillId="35" borderId="12" xfId="49" applyNumberFormat="1" applyFont="1" applyFill="1" applyBorder="1">
      <alignment/>
      <protection/>
    </xf>
    <xf numFmtId="172" fontId="14" fillId="35" borderId="10" xfId="49" applyNumberFormat="1" applyFont="1" applyFill="1" applyBorder="1">
      <alignment/>
      <protection/>
    </xf>
    <xf numFmtId="172" fontId="14" fillId="35" borderId="13" xfId="49" applyNumberFormat="1" applyFont="1" applyFill="1" applyBorder="1">
      <alignment/>
      <protection/>
    </xf>
    <xf numFmtId="172" fontId="14" fillId="0" borderId="93" xfId="49" applyNumberFormat="1" applyFont="1" applyBorder="1">
      <alignment/>
      <protection/>
    </xf>
    <xf numFmtId="172" fontId="14" fillId="0" borderId="11" xfId="49" applyNumberFormat="1" applyFont="1" applyBorder="1">
      <alignment/>
      <protection/>
    </xf>
    <xf numFmtId="172" fontId="14" fillId="0" borderId="12" xfId="49" applyNumberFormat="1" applyFont="1" applyBorder="1">
      <alignment/>
      <protection/>
    </xf>
    <xf numFmtId="172" fontId="14" fillId="0" borderId="10" xfId="49" applyNumberFormat="1" applyFont="1" applyBorder="1">
      <alignment/>
      <protection/>
    </xf>
    <xf numFmtId="172" fontId="14" fillId="0" borderId="13" xfId="49" applyNumberFormat="1" applyFont="1" applyBorder="1">
      <alignment/>
      <protection/>
    </xf>
    <xf numFmtId="0" fontId="13" fillId="0" borderId="42" xfId="49" applyFont="1" applyBorder="1" applyAlignment="1">
      <alignment horizontal="center" vertical="center"/>
      <protection/>
    </xf>
    <xf numFmtId="172" fontId="14" fillId="0" borderId="111" xfId="49" applyNumberFormat="1" applyFont="1" applyBorder="1">
      <alignment/>
      <protection/>
    </xf>
    <xf numFmtId="172" fontId="14" fillId="0" borderId="24" xfId="49" applyNumberFormat="1" applyFont="1" applyBorder="1">
      <alignment/>
      <protection/>
    </xf>
    <xf numFmtId="172" fontId="14" fillId="0" borderId="40" xfId="49" applyNumberFormat="1" applyFont="1" applyBorder="1">
      <alignment/>
      <protection/>
    </xf>
    <xf numFmtId="172" fontId="14" fillId="0" borderId="39" xfId="49" applyNumberFormat="1" applyFont="1" applyBorder="1">
      <alignment/>
      <protection/>
    </xf>
    <xf numFmtId="172" fontId="14" fillId="0" borderId="25" xfId="49" applyNumberFormat="1" applyFont="1" applyBorder="1">
      <alignment/>
      <protection/>
    </xf>
    <xf numFmtId="0" fontId="57" fillId="0" borderId="0" xfId="49" applyFont="1">
      <alignment/>
      <protection/>
    </xf>
    <xf numFmtId="0" fontId="58" fillId="0" borderId="0" xfId="49" applyFont="1">
      <alignment/>
      <protection/>
    </xf>
    <xf numFmtId="4" fontId="52" fillId="0" borderId="11" xfId="0" applyNumberFormat="1" applyFont="1" applyFill="1" applyBorder="1" applyAlignment="1">
      <alignment horizontal="center" wrapText="1" readingOrder="1"/>
    </xf>
    <xf numFmtId="4" fontId="9" fillId="0" borderId="11" xfId="0" applyNumberFormat="1" applyFont="1" applyFill="1" applyBorder="1" applyAlignment="1">
      <alignment horizontal="center" wrapText="1" readingOrder="1"/>
    </xf>
    <xf numFmtId="4" fontId="0" fillId="0" borderId="11" xfId="0" applyNumberFormat="1" applyBorder="1" applyAlignment="1">
      <alignment horizontal="center" readingOrder="1"/>
    </xf>
    <xf numFmtId="4" fontId="52" fillId="0" borderId="13" xfId="0" applyNumberFormat="1" applyFont="1" applyFill="1" applyBorder="1" applyAlignment="1">
      <alignment horizontal="center" wrapText="1" readingOrder="1"/>
    </xf>
    <xf numFmtId="4" fontId="9" fillId="0" borderId="13" xfId="0" applyNumberFormat="1" applyFont="1" applyFill="1" applyBorder="1" applyAlignment="1">
      <alignment horizontal="center" wrapText="1" readingOrder="1"/>
    </xf>
    <xf numFmtId="4" fontId="0" fillId="0" borderId="13" xfId="0" applyNumberFormat="1" applyBorder="1" applyAlignment="1">
      <alignment horizontal="center" readingOrder="1"/>
    </xf>
    <xf numFmtId="4" fontId="0" fillId="0" borderId="24" xfId="0" applyNumberFormat="1" applyBorder="1" applyAlignment="1">
      <alignment horizontal="center" readingOrder="1"/>
    </xf>
    <xf numFmtId="4" fontId="0" fillId="0" borderId="25" xfId="0" applyNumberFormat="1" applyBorder="1" applyAlignment="1">
      <alignment horizontal="center" readingOrder="1"/>
    </xf>
    <xf numFmtId="4" fontId="52" fillId="0" borderId="93" xfId="0" applyNumberFormat="1" applyFont="1" applyFill="1" applyBorder="1" applyAlignment="1">
      <alignment horizontal="center" wrapText="1" readingOrder="1"/>
    </xf>
    <xf numFmtId="4" fontId="9" fillId="0" borderId="93" xfId="0" applyNumberFormat="1" applyFont="1" applyFill="1" applyBorder="1" applyAlignment="1">
      <alignment horizontal="center" wrapText="1" readingOrder="1"/>
    </xf>
    <xf numFmtId="4" fontId="0" fillId="0" borderId="93" xfId="0" applyNumberFormat="1" applyBorder="1" applyAlignment="1">
      <alignment horizontal="center" readingOrder="1"/>
    </xf>
    <xf numFmtId="4" fontId="0" fillId="0" borderId="111" xfId="0" applyNumberFormat="1" applyBorder="1" applyAlignment="1">
      <alignment horizontal="center" readingOrder="1"/>
    </xf>
    <xf numFmtId="4" fontId="52" fillId="0" borderId="118" xfId="0" applyNumberFormat="1" applyFont="1" applyFill="1" applyBorder="1" applyAlignment="1">
      <alignment horizontal="center" wrapText="1" readingOrder="1"/>
    </xf>
    <xf numFmtId="4" fontId="52" fillId="0" borderId="78" xfId="0" applyNumberFormat="1" applyFont="1" applyFill="1" applyBorder="1" applyAlignment="1">
      <alignment horizontal="center" wrapText="1" readingOrder="1"/>
    </xf>
    <xf numFmtId="4" fontId="52" fillId="0" borderId="79" xfId="0" applyNumberFormat="1" applyFont="1" applyFill="1" applyBorder="1" applyAlignment="1">
      <alignment horizontal="center" wrapText="1" readingOrder="1"/>
    </xf>
    <xf numFmtId="0" fontId="2" fillId="0" borderId="1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8" xfId="0" applyFont="1" applyBorder="1" applyAlignment="1">
      <alignment horizontal="center" vertical="center" wrapText="1"/>
    </xf>
    <xf numFmtId="0" fontId="11" fillId="0" borderId="99" xfId="0" applyFont="1" applyFill="1" applyBorder="1" applyAlignment="1">
      <alignment horizontal="center" wrapText="1"/>
    </xf>
    <xf numFmtId="0" fontId="11" fillId="0" borderId="30" xfId="0" applyFont="1" applyFill="1" applyBorder="1" applyAlignment="1">
      <alignment horizontal="center" wrapText="1"/>
    </xf>
    <xf numFmtId="0" fontId="11" fillId="0" borderId="42" xfId="0" applyFont="1" applyFill="1" applyBorder="1" applyAlignment="1">
      <alignment horizontal="center" wrapText="1"/>
    </xf>
    <xf numFmtId="0" fontId="57" fillId="0" borderId="0" xfId="49" applyFont="1" applyAlignment="1">
      <alignment/>
      <protection/>
    </xf>
    <xf numFmtId="0" fontId="57" fillId="0" borderId="0" xfId="49" applyFont="1" applyBorder="1" applyAlignment="1">
      <alignment/>
      <protection/>
    </xf>
    <xf numFmtId="0" fontId="11" fillId="0" borderId="0" xfId="49" applyFont="1" applyAlignment="1">
      <alignment vertical="center" wrapText="1"/>
      <protection/>
    </xf>
    <xf numFmtId="0" fontId="6" fillId="0" borderId="11" xfId="47" applyFont="1" applyBorder="1" applyAlignment="1" applyProtection="1">
      <alignment/>
      <protection/>
    </xf>
    <xf numFmtId="0" fontId="6" fillId="0" borderId="13" xfId="47" applyFont="1" applyBorder="1" applyAlignment="1" applyProtection="1">
      <alignment/>
      <protection/>
    </xf>
    <xf numFmtId="0" fontId="5" fillId="0" borderId="0" xfId="0" applyFont="1" applyAlignment="1">
      <alignment horizontal="left"/>
    </xf>
    <xf numFmtId="0" fontId="6" fillId="0" borderId="77" xfId="47" applyFont="1" applyBorder="1" applyAlignment="1" applyProtection="1">
      <alignment/>
      <protection/>
    </xf>
    <xf numFmtId="0" fontId="6" fillId="0" borderId="103" xfId="47" applyFont="1" applyBorder="1" applyAlignment="1" applyProtection="1">
      <alignment/>
      <protection/>
    </xf>
    <xf numFmtId="0" fontId="6" fillId="0" borderId="11" xfId="47" applyFont="1" applyBorder="1" applyAlignment="1" applyProtection="1">
      <alignment wrapText="1"/>
      <protection/>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6" fillId="0" borderId="78" xfId="47" applyFont="1" applyBorder="1" applyAlignment="1" applyProtection="1">
      <alignment/>
      <protection/>
    </xf>
    <xf numFmtId="0" fontId="6" fillId="0" borderId="79" xfId="47" applyFont="1" applyBorder="1" applyAlignment="1" applyProtection="1">
      <alignment/>
      <protection/>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3" fontId="9" fillId="0" borderId="22"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44" xfId="0" applyNumberFormat="1" applyFont="1" applyFill="1" applyBorder="1" applyAlignment="1">
      <alignment horizontal="center" vertical="center" wrapText="1"/>
    </xf>
    <xf numFmtId="0" fontId="2" fillId="0" borderId="122" xfId="0" applyFont="1" applyBorder="1" applyAlignment="1">
      <alignment horizontal="center" vertical="center" textRotation="90"/>
    </xf>
    <xf numFmtId="0" fontId="2" fillId="0" borderId="52" xfId="0" applyFont="1" applyBorder="1" applyAlignment="1">
      <alignment horizontal="center" vertical="center" textRotation="90"/>
    </xf>
    <xf numFmtId="0" fontId="2" fillId="0" borderId="123" xfId="0" applyFont="1" applyBorder="1" applyAlignment="1">
      <alignment horizontal="center" vertical="center" textRotation="90"/>
    </xf>
    <xf numFmtId="0" fontId="2" fillId="0" borderId="53" xfId="0" applyFont="1" applyBorder="1" applyAlignment="1">
      <alignment horizontal="center" vertical="center" textRotation="90"/>
    </xf>
    <xf numFmtId="0" fontId="9" fillId="0" borderId="124" xfId="0" applyFont="1" applyFill="1" applyBorder="1" applyAlignment="1">
      <alignment horizontal="center" wrapText="1"/>
    </xf>
    <xf numFmtId="3" fontId="9" fillId="0" borderId="33"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43" xfId="0" applyNumberFormat="1" applyFont="1" applyFill="1" applyBorder="1" applyAlignment="1">
      <alignment horizontal="center" vertical="center" wrapText="1"/>
    </xf>
    <xf numFmtId="0" fontId="7" fillId="0" borderId="125"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16" xfId="0" applyFont="1" applyBorder="1" applyAlignment="1">
      <alignment horizontal="center" vertical="center" wrapText="1"/>
    </xf>
    <xf numFmtId="0" fontId="2" fillId="0" borderId="122" xfId="0" applyFont="1" applyBorder="1" applyAlignment="1">
      <alignment horizontal="center" vertical="center" textRotation="90" wrapText="1"/>
    </xf>
    <xf numFmtId="0" fontId="2" fillId="0" borderId="69" xfId="0" applyFont="1" applyBorder="1" applyAlignment="1">
      <alignment horizontal="center" vertical="center" textRotation="90" wrapText="1"/>
    </xf>
    <xf numFmtId="0" fontId="5" fillId="0" borderId="0" xfId="0"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Border="1" applyAlignment="1">
      <alignment horizontal="left"/>
    </xf>
    <xf numFmtId="0" fontId="2" fillId="0" borderId="127" xfId="0" applyFont="1" applyBorder="1" applyAlignment="1">
      <alignment horizontal="center" vertical="center" textRotation="90"/>
    </xf>
    <xf numFmtId="0" fontId="7" fillId="0" borderId="128" xfId="0" applyFont="1" applyBorder="1" applyAlignment="1">
      <alignment horizontal="center" vertical="center" wrapText="1"/>
    </xf>
    <xf numFmtId="0" fontId="2" fillId="0" borderId="119" xfId="0" applyFont="1" applyBorder="1" applyAlignment="1">
      <alignment horizontal="center"/>
    </xf>
    <xf numFmtId="0" fontId="2" fillId="0" borderId="120" xfId="0" applyFont="1" applyBorder="1" applyAlignment="1">
      <alignment horizontal="center"/>
    </xf>
    <xf numFmtId="0" fontId="2" fillId="0" borderId="121" xfId="0" applyFont="1" applyBorder="1" applyAlignment="1">
      <alignment horizontal="center"/>
    </xf>
    <xf numFmtId="0" fontId="7" fillId="0" borderId="12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85" xfId="0" applyFont="1" applyBorder="1" applyAlignment="1">
      <alignment horizontal="center" vertical="center" wrapText="1"/>
    </xf>
    <xf numFmtId="0" fontId="2" fillId="0" borderId="130" xfId="0" applyFont="1" applyBorder="1" applyAlignment="1">
      <alignment horizontal="center" vertical="center" textRotation="90"/>
    </xf>
    <xf numFmtId="0" fontId="2" fillId="0" borderId="0" xfId="0" applyFont="1" applyBorder="1" applyAlignment="1">
      <alignment horizontal="center" vertical="center" textRotation="90"/>
    </xf>
    <xf numFmtId="0" fontId="2" fillId="0" borderId="131" xfId="0" applyFont="1" applyBorder="1" applyAlignment="1">
      <alignment horizontal="right"/>
    </xf>
    <xf numFmtId="0" fontId="2" fillId="0" borderId="132" xfId="0" applyFont="1" applyBorder="1" applyAlignment="1">
      <alignment horizontal="center"/>
    </xf>
    <xf numFmtId="0" fontId="7" fillId="0" borderId="106" xfId="0" applyFont="1" applyBorder="1" applyAlignment="1">
      <alignment horizontal="center" vertical="center" wrapText="1"/>
    </xf>
    <xf numFmtId="0" fontId="0" fillId="0" borderId="0" xfId="0" applyAlignment="1">
      <alignment horizontal="center"/>
    </xf>
    <xf numFmtId="0" fontId="2" fillId="0" borderId="69" xfId="0" applyFont="1" applyBorder="1" applyAlignment="1">
      <alignment horizontal="center" vertical="center" textRotation="9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7" xfId="0" applyFont="1" applyBorder="1" applyAlignment="1">
      <alignment horizontal="center" vertical="center"/>
    </xf>
    <xf numFmtId="0" fontId="2" fillId="0" borderId="81" xfId="0" applyFont="1" applyBorder="1" applyAlignment="1">
      <alignment horizontal="center" vertical="center" textRotation="90"/>
    </xf>
    <xf numFmtId="0" fontId="7" fillId="0" borderId="70"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0" fillId="0" borderId="124" xfId="0" applyBorder="1" applyAlignment="1">
      <alignment horizont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122" xfId="0" applyFont="1" applyBorder="1" applyAlignment="1">
      <alignment horizontal="center" textRotation="90" wrapText="1"/>
    </xf>
    <xf numFmtId="0" fontId="2" fillId="0" borderId="69" xfId="0" applyFont="1" applyBorder="1" applyAlignment="1">
      <alignment horizontal="center" textRotation="90"/>
    </xf>
    <xf numFmtId="0" fontId="2" fillId="0" borderId="122" xfId="0" applyFont="1" applyBorder="1" applyAlignment="1">
      <alignment horizontal="center" textRotation="90"/>
    </xf>
    <xf numFmtId="0" fontId="2" fillId="0" borderId="125"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30" xfId="0" applyFont="1" applyBorder="1" applyAlignment="1">
      <alignment horizontal="center" textRotation="90" wrapText="1"/>
    </xf>
    <xf numFmtId="0" fontId="2" fillId="0" borderId="134" xfId="0" applyFont="1" applyBorder="1" applyAlignment="1">
      <alignment horizontal="center" textRotation="90"/>
    </xf>
    <xf numFmtId="0" fontId="2" fillId="0" borderId="127" xfId="0" applyFont="1" applyBorder="1" applyAlignment="1">
      <alignment horizontal="center" textRotation="90"/>
    </xf>
    <xf numFmtId="0" fontId="2" fillId="0" borderId="52" xfId="0" applyFont="1" applyBorder="1" applyAlignment="1">
      <alignment horizontal="center" textRotation="90"/>
    </xf>
    <xf numFmtId="0" fontId="2" fillId="0" borderId="14" xfId="0" applyFont="1" applyBorder="1" applyAlignment="1">
      <alignment horizontal="center" vertical="center" wrapText="1"/>
    </xf>
    <xf numFmtId="0" fontId="2" fillId="0" borderId="135" xfId="0" applyFont="1" applyBorder="1" applyAlignment="1">
      <alignment horizontal="center" textRotation="90"/>
    </xf>
    <xf numFmtId="0" fontId="0" fillId="0" borderId="0" xfId="0" applyAlignment="1">
      <alignment horizontal="left" wrapText="1"/>
    </xf>
    <xf numFmtId="0" fontId="8" fillId="33" borderId="10" xfId="0" applyFont="1" applyFill="1" applyBorder="1" applyAlignment="1">
      <alignment horizontal="center" wrapText="1"/>
    </xf>
    <xf numFmtId="0" fontId="8" fillId="33" borderId="11" xfId="0" applyFont="1" applyFill="1" applyBorder="1" applyAlignment="1">
      <alignment horizontal="center" wrapText="1"/>
    </xf>
    <xf numFmtId="0" fontId="8" fillId="33" borderId="13" xfId="0" applyFont="1" applyFill="1" applyBorder="1" applyAlignment="1">
      <alignment horizontal="center" wrapText="1"/>
    </xf>
    <xf numFmtId="0" fontId="7" fillId="0" borderId="136" xfId="0" applyFont="1" applyBorder="1" applyAlignment="1">
      <alignment horizontal="center" vertical="center" wrapText="1"/>
    </xf>
    <xf numFmtId="0" fontId="2" fillId="0" borderId="130" xfId="0" applyFont="1" applyBorder="1" applyAlignment="1">
      <alignment horizontal="center" vertical="center" textRotation="90" wrapText="1"/>
    </xf>
    <xf numFmtId="0" fontId="2" fillId="0" borderId="135" xfId="0" applyFont="1" applyBorder="1" applyAlignment="1">
      <alignment horizontal="center" vertical="center" textRotation="90"/>
    </xf>
    <xf numFmtId="0" fontId="2" fillId="0" borderId="0" xfId="0" applyFont="1" applyAlignment="1">
      <alignment horizontal="left" vertical="center" wrapTex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16" xfId="0" applyFont="1" applyBorder="1" applyAlignment="1">
      <alignment horizontal="center" vertical="center"/>
    </xf>
    <xf numFmtId="0" fontId="2" fillId="0" borderId="0" xfId="0" applyFont="1" applyAlignment="1">
      <alignment horizontal="center"/>
    </xf>
    <xf numFmtId="0" fontId="2" fillId="0" borderId="127" xfId="0" applyFont="1" applyBorder="1" applyAlignment="1">
      <alignment horizontal="center" vertical="center" textRotation="90" wrapText="1"/>
    </xf>
    <xf numFmtId="0" fontId="2" fillId="0" borderId="137" xfId="0" applyFont="1" applyBorder="1" applyAlignment="1">
      <alignment horizontal="center" vertical="center" textRotation="90" wrapText="1"/>
    </xf>
    <xf numFmtId="0" fontId="2" fillId="0" borderId="138" xfId="0" applyFont="1" applyBorder="1" applyAlignment="1">
      <alignment horizontal="center" vertical="center" textRotation="90" wrapText="1"/>
    </xf>
    <xf numFmtId="0" fontId="2" fillId="0" borderId="139"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125" xfId="0" applyFont="1" applyBorder="1" applyAlignment="1">
      <alignment horizontal="center" vertical="center" textRotation="90" wrapText="1"/>
    </xf>
    <xf numFmtId="0" fontId="2" fillId="0" borderId="126" xfId="0" applyFont="1" applyBorder="1" applyAlignment="1">
      <alignment horizontal="center" vertical="center" textRotation="90" wrapText="1"/>
    </xf>
    <xf numFmtId="0" fontId="2" fillId="0" borderId="116" xfId="0" applyFont="1" applyBorder="1" applyAlignment="1">
      <alignment horizontal="center" vertical="center" textRotation="90" wrapText="1"/>
    </xf>
    <xf numFmtId="0" fontId="2" fillId="0" borderId="137" xfId="0" applyFont="1" applyBorder="1" applyAlignment="1">
      <alignment horizontal="center" vertical="center" textRotation="90"/>
    </xf>
    <xf numFmtId="0" fontId="2" fillId="0" borderId="140" xfId="0" applyFont="1" applyBorder="1" applyAlignment="1">
      <alignment horizontal="center" vertical="center" textRotation="90"/>
    </xf>
    <xf numFmtId="0" fontId="2" fillId="0" borderId="133" xfId="0" applyFont="1" applyBorder="1" applyAlignment="1">
      <alignment horizontal="center" vertical="center" textRotation="90"/>
    </xf>
    <xf numFmtId="0" fontId="11" fillId="33" borderId="36" xfId="0" applyFont="1" applyFill="1" applyBorder="1" applyAlignment="1">
      <alignment horizontal="left" wrapText="1"/>
    </xf>
    <xf numFmtId="0" fontId="11" fillId="33" borderId="108" xfId="0" applyFont="1" applyFill="1" applyBorder="1" applyAlignment="1">
      <alignment horizontal="left" wrapText="1"/>
    </xf>
    <xf numFmtId="0" fontId="11" fillId="34" borderId="36" xfId="0" applyFont="1" applyFill="1" applyBorder="1" applyAlignment="1">
      <alignment horizontal="left" wrapText="1"/>
    </xf>
    <xf numFmtId="0" fontId="11" fillId="34" borderId="108" xfId="0" applyFont="1" applyFill="1" applyBorder="1" applyAlignment="1">
      <alignment horizontal="left" wrapText="1"/>
    </xf>
    <xf numFmtId="3" fontId="9" fillId="0" borderId="33" xfId="0" applyNumberFormat="1" applyFont="1" applyBorder="1" applyAlignment="1">
      <alignment horizontal="center"/>
    </xf>
    <xf numFmtId="3" fontId="9" fillId="0" borderId="10" xfId="0" applyNumberFormat="1" applyFont="1" applyBorder="1" applyAlignment="1">
      <alignment horizontal="center"/>
    </xf>
    <xf numFmtId="3" fontId="9" fillId="0" borderId="34" xfId="0" applyNumberFormat="1" applyFont="1" applyFill="1" applyBorder="1" applyAlignment="1">
      <alignment horizontal="center"/>
    </xf>
    <xf numFmtId="3" fontId="9" fillId="0" borderId="12" xfId="0" applyNumberFormat="1" applyFont="1" applyFill="1" applyBorder="1" applyAlignment="1">
      <alignment horizontal="center"/>
    </xf>
    <xf numFmtId="0" fontId="2" fillId="0" borderId="53" xfId="0" applyFont="1" applyBorder="1" applyAlignment="1">
      <alignment horizontal="center" vertical="center" textRotation="90" wrapText="1"/>
    </xf>
    <xf numFmtId="0" fontId="2" fillId="0" borderId="141" xfId="0" applyFont="1" applyBorder="1" applyAlignment="1">
      <alignment horizontal="center" vertical="center" textRotation="90" wrapText="1"/>
    </xf>
    <xf numFmtId="0" fontId="2" fillId="0" borderId="139" xfId="0" applyFont="1" applyBorder="1" applyAlignment="1">
      <alignment horizontal="center" vertical="center" textRotation="90"/>
    </xf>
    <xf numFmtId="0" fontId="2" fillId="0" borderId="70" xfId="0" applyFont="1" applyBorder="1" applyAlignment="1">
      <alignment horizontal="center" vertical="center" textRotation="90"/>
    </xf>
    <xf numFmtId="3" fontId="9" fillId="0" borderId="21" xfId="0" applyNumberFormat="1" applyFont="1" applyFill="1" applyBorder="1" applyAlignment="1">
      <alignment horizontal="center"/>
    </xf>
    <xf numFmtId="3" fontId="9" fillId="0" borderId="79" xfId="0" applyNumberFormat="1" applyFont="1" applyFill="1" applyBorder="1" applyAlignment="1">
      <alignment horizontal="center"/>
    </xf>
    <xf numFmtId="3" fontId="9" fillId="0" borderId="91" xfId="0" applyNumberFormat="1" applyFont="1" applyBorder="1" applyAlignment="1">
      <alignment horizontal="center"/>
    </xf>
    <xf numFmtId="3" fontId="9" fillId="0" borderId="19" xfId="0" applyNumberFormat="1" applyFont="1" applyBorder="1" applyAlignment="1">
      <alignment horizontal="center"/>
    </xf>
    <xf numFmtId="3" fontId="9" fillId="0" borderId="29" xfId="0" applyNumberFormat="1" applyFont="1" applyFill="1" applyBorder="1" applyAlignment="1">
      <alignment horizontal="center"/>
    </xf>
    <xf numFmtId="3" fontId="9" fillId="0" borderId="97" xfId="0" applyNumberFormat="1" applyFont="1" applyFill="1" applyBorder="1" applyAlignment="1">
      <alignment horizontal="center"/>
    </xf>
    <xf numFmtId="0" fontId="11" fillId="33" borderId="36" xfId="0" applyFont="1" applyFill="1" applyBorder="1" applyAlignment="1">
      <alignment horizontal="left"/>
    </xf>
    <xf numFmtId="0" fontId="11" fillId="33" borderId="108" xfId="0" applyFont="1" applyFill="1" applyBorder="1" applyAlignment="1">
      <alignment horizontal="left"/>
    </xf>
    <xf numFmtId="0" fontId="11" fillId="33" borderId="37" xfId="0" applyFont="1" applyFill="1" applyBorder="1" applyAlignment="1">
      <alignment horizontal="left" wrapText="1"/>
    </xf>
    <xf numFmtId="0" fontId="11" fillId="33" borderId="110" xfId="0" applyFont="1" applyFill="1" applyBorder="1" applyAlignment="1">
      <alignment horizontal="left"/>
    </xf>
    <xf numFmtId="0" fontId="11" fillId="0" borderId="75" xfId="0" applyFont="1" applyBorder="1" applyAlignment="1">
      <alignment horizontal="center" vertical="center"/>
    </xf>
    <xf numFmtId="0" fontId="11" fillId="0" borderId="26" xfId="0" applyFont="1" applyBorder="1" applyAlignment="1">
      <alignment horizontal="center" vertical="center"/>
    </xf>
    <xf numFmtId="0" fontId="0" fillId="0" borderId="0" xfId="0" applyFont="1" applyBorder="1" applyAlignment="1">
      <alignment horizontal="left" wrapText="1"/>
    </xf>
    <xf numFmtId="0" fontId="2" fillId="0" borderId="0" xfId="0" applyFont="1" applyBorder="1" applyAlignment="1">
      <alignment horizontal="center"/>
    </xf>
    <xf numFmtId="0" fontId="53" fillId="35" borderId="22" xfId="0" applyFont="1" applyFill="1" applyBorder="1" applyAlignment="1">
      <alignment horizontal="center" vertical="center" wrapText="1"/>
    </xf>
    <xf numFmtId="0" fontId="53" fillId="35" borderId="23" xfId="0" applyFont="1" applyFill="1" applyBorder="1" applyAlignment="1">
      <alignment horizontal="center" vertical="center" wrapText="1"/>
    </xf>
    <xf numFmtId="0" fontId="7" fillId="0" borderId="14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6" xfId="0" applyFont="1" applyBorder="1" applyAlignment="1">
      <alignment horizontal="center" vertical="center" wrapText="1"/>
    </xf>
    <xf numFmtId="0" fontId="53" fillId="35" borderId="17" xfId="0" applyFont="1" applyFill="1" applyBorder="1" applyAlignment="1">
      <alignment horizontal="center" vertical="center" wrapText="1"/>
    </xf>
    <xf numFmtId="0" fontId="53" fillId="35" borderId="75" xfId="0" applyFont="1" applyFill="1" applyBorder="1" applyAlignment="1">
      <alignment horizontal="center" vertical="center" wrapText="1"/>
    </xf>
    <xf numFmtId="0" fontId="53" fillId="35" borderId="142" xfId="0" applyFont="1" applyFill="1" applyBorder="1" applyAlignment="1">
      <alignment horizontal="center" vertical="center" wrapText="1"/>
    </xf>
    <xf numFmtId="0" fontId="2" fillId="0" borderId="143" xfId="0" applyFont="1" applyBorder="1" applyAlignment="1">
      <alignment horizontal="center"/>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0" xfId="0" applyFont="1" applyAlignment="1">
      <alignment horizontal="center" vertical="center" wrapText="1"/>
    </xf>
    <xf numFmtId="0" fontId="2" fillId="0" borderId="12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11" fillId="0" borderId="119" xfId="0" applyFont="1" applyBorder="1" applyAlignment="1">
      <alignment horizontal="center"/>
    </xf>
    <xf numFmtId="0" fontId="11" fillId="0" borderId="120" xfId="0" applyFont="1" applyBorder="1" applyAlignment="1">
      <alignment horizontal="center"/>
    </xf>
    <xf numFmtId="0" fontId="11" fillId="0" borderId="143" xfId="0" applyFont="1" applyBorder="1" applyAlignment="1">
      <alignment horizontal="center"/>
    </xf>
    <xf numFmtId="0" fontId="11" fillId="0" borderId="121" xfId="0" applyFont="1" applyBorder="1" applyAlignment="1">
      <alignment horizontal="center"/>
    </xf>
    <xf numFmtId="0" fontId="11" fillId="0" borderId="14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66" xfId="0" applyFont="1" applyBorder="1" applyAlignment="1">
      <alignment horizontal="center" vertical="center" wrapText="1"/>
    </xf>
    <xf numFmtId="0" fontId="53" fillId="35" borderId="41" xfId="0" applyFont="1" applyFill="1" applyBorder="1" applyAlignment="1">
      <alignment horizontal="center" vertical="center" wrapText="1"/>
    </xf>
    <xf numFmtId="0" fontId="53" fillId="35" borderId="84" xfId="0" applyFont="1" applyFill="1" applyBorder="1" applyAlignment="1">
      <alignment horizontal="center" vertical="center" wrapText="1"/>
    </xf>
    <xf numFmtId="0" fontId="53" fillId="35" borderId="31" xfId="0" applyFont="1" applyFill="1" applyBorder="1" applyAlignment="1">
      <alignment horizontal="center" vertical="center" wrapText="1"/>
    </xf>
    <xf numFmtId="0" fontId="53" fillId="35" borderId="144" xfId="0" applyFont="1" applyFill="1" applyBorder="1" applyAlignment="1">
      <alignment horizontal="center" vertical="center" wrapText="1"/>
    </xf>
    <xf numFmtId="0" fontId="53" fillId="35" borderId="19" xfId="0" applyFont="1" applyFill="1" applyBorder="1" applyAlignment="1">
      <alignment horizontal="center" vertical="center" wrapText="1"/>
    </xf>
    <xf numFmtId="0" fontId="53" fillId="35" borderId="28" xfId="0" applyFont="1" applyFill="1" applyBorder="1" applyAlignment="1">
      <alignment horizontal="center" vertical="center" wrapText="1"/>
    </xf>
    <xf numFmtId="0" fontId="53" fillId="35" borderId="21" xfId="0" applyFont="1" applyFill="1" applyBorder="1" applyAlignment="1">
      <alignment horizontal="center" vertical="center" wrapText="1"/>
    </xf>
    <xf numFmtId="0" fontId="57" fillId="0" borderId="0" xfId="49" applyFont="1" applyAlignment="1">
      <alignment horizontal="left"/>
      <protection/>
    </xf>
    <xf numFmtId="0" fontId="11" fillId="0" borderId="0" xfId="49" applyFont="1" applyAlignment="1">
      <alignment horizontal="left" vertical="center" wrapText="1"/>
      <protection/>
    </xf>
    <xf numFmtId="0" fontId="13" fillId="35" borderId="19" xfId="49" applyFont="1" applyFill="1" applyBorder="1" applyAlignment="1">
      <alignment horizontal="center" wrapText="1"/>
      <protection/>
    </xf>
    <xf numFmtId="0" fontId="13" fillId="35" borderId="20" xfId="49" applyFont="1" applyFill="1" applyBorder="1" applyAlignment="1">
      <alignment horizontal="center" wrapText="1"/>
      <protection/>
    </xf>
    <xf numFmtId="0" fontId="13" fillId="35" borderId="29" xfId="49" applyFont="1" applyFill="1" applyBorder="1" applyAlignment="1">
      <alignment horizontal="center" wrapText="1"/>
      <protection/>
    </xf>
    <xf numFmtId="0" fontId="13" fillId="35" borderId="21" xfId="49" applyFont="1" applyFill="1" applyBorder="1" applyAlignment="1">
      <alignment horizontal="center" wrapText="1"/>
      <protection/>
    </xf>
    <xf numFmtId="0" fontId="34" fillId="0" borderId="0" xfId="49" applyBorder="1" applyAlignment="1">
      <alignment horizontal="center"/>
      <protection/>
    </xf>
    <xf numFmtId="0" fontId="57" fillId="0" borderId="0" xfId="49" applyFont="1" applyBorder="1" applyAlignment="1">
      <alignment horizontal="left"/>
      <protection/>
    </xf>
    <xf numFmtId="0" fontId="11" fillId="35" borderId="145" xfId="49" applyFont="1" applyFill="1" applyBorder="1" applyAlignment="1">
      <alignment horizontal="center" wrapText="1"/>
      <protection/>
    </xf>
    <xf numFmtId="0" fontId="11" fillId="35" borderId="146" xfId="49" applyFont="1" applyFill="1" applyBorder="1" applyAlignment="1">
      <alignment horizontal="center"/>
      <protection/>
    </xf>
    <xf numFmtId="0" fontId="11" fillId="35" borderId="147" xfId="49" applyFont="1" applyFill="1" applyBorder="1" applyAlignment="1">
      <alignment horizontal="center"/>
      <protection/>
    </xf>
    <xf numFmtId="0" fontId="11" fillId="35" borderId="148" xfId="49" applyFont="1" applyFill="1" applyBorder="1" applyAlignment="1">
      <alignment horizontal="center" vertical="center" wrapText="1"/>
      <protection/>
    </xf>
    <xf numFmtId="0" fontId="11" fillId="35" borderId="124" xfId="49" applyFont="1" applyFill="1" applyBorder="1" applyAlignment="1">
      <alignment horizontal="center" vertical="center"/>
      <protection/>
    </xf>
    <xf numFmtId="0" fontId="11" fillId="35" borderId="149" xfId="49" applyFont="1" applyFill="1" applyBorder="1" applyAlignment="1">
      <alignment horizontal="center" vertical="center"/>
      <protection/>
    </xf>
    <xf numFmtId="0" fontId="11" fillId="0" borderId="123" xfId="49" applyFont="1" applyBorder="1" applyAlignment="1">
      <alignment horizontal="center"/>
      <protection/>
    </xf>
    <xf numFmtId="0" fontId="11" fillId="0" borderId="141" xfId="49" applyFont="1" applyBorder="1" applyAlignment="1">
      <alignment horizontal="center"/>
      <protection/>
    </xf>
    <xf numFmtId="0" fontId="13" fillId="35" borderId="82" xfId="49" applyFont="1" applyFill="1" applyBorder="1" applyAlignment="1">
      <alignment horizontal="center" wrapText="1"/>
      <protection/>
    </xf>
    <xf numFmtId="0" fontId="0" fillId="0" borderId="0" xfId="0" applyBorder="1" applyAlignment="1">
      <alignment horizontal="center"/>
    </xf>
    <xf numFmtId="0" fontId="2" fillId="0" borderId="150" xfId="0" applyFont="1" applyBorder="1" applyAlignment="1">
      <alignment horizontal="center"/>
    </xf>
    <xf numFmtId="0" fontId="2" fillId="0" borderId="151" xfId="0" applyFont="1" applyBorder="1" applyAlignment="1">
      <alignment horizontal="center"/>
    </xf>
    <xf numFmtId="0" fontId="2" fillId="0" borderId="152" xfId="0" applyFont="1" applyBorder="1" applyAlignment="1">
      <alignment horizontal="center"/>
    </xf>
    <xf numFmtId="0" fontId="11" fillId="35" borderId="153" xfId="49" applyFont="1" applyFill="1" applyBorder="1" applyAlignment="1">
      <alignment horizontal="center" vertical="center" wrapText="1"/>
      <protection/>
    </xf>
    <xf numFmtId="0" fontId="11" fillId="35" borderId="146" xfId="49" applyFont="1" applyFill="1" applyBorder="1" applyAlignment="1">
      <alignment horizontal="center" wrapText="1"/>
      <protection/>
    </xf>
    <xf numFmtId="0" fontId="11" fillId="35" borderId="147" xfId="49" applyFont="1" applyFill="1" applyBorder="1" applyAlignment="1">
      <alignment horizontal="center" wrapText="1"/>
      <protection/>
    </xf>
    <xf numFmtId="0" fontId="11" fillId="35" borderId="154" xfId="49" applyFont="1" applyFill="1" applyBorder="1" applyAlignment="1">
      <alignment horizontal="center" vertical="center" wrapText="1"/>
      <protection/>
    </xf>
    <xf numFmtId="0" fontId="11" fillId="35" borderId="155" xfId="49" applyFont="1" applyFill="1" applyBorder="1" applyAlignment="1">
      <alignment horizontal="center" vertical="center" wrapText="1"/>
      <protection/>
    </xf>
    <xf numFmtId="2" fontId="14" fillId="0" borderId="93" xfId="49" applyNumberFormat="1" applyFont="1" applyBorder="1" applyAlignment="1">
      <alignment horizontal="center" vertical="center"/>
      <protection/>
    </xf>
    <xf numFmtId="2" fontId="14" fillId="0" borderId="11" xfId="49" applyNumberFormat="1" applyFont="1" applyBorder="1" applyAlignment="1">
      <alignment horizontal="center" vertical="center"/>
      <protection/>
    </xf>
    <xf numFmtId="2" fontId="14" fillId="0" borderId="12" xfId="49" applyNumberFormat="1" applyFont="1" applyBorder="1" applyAlignment="1">
      <alignment horizontal="center" vertical="center"/>
      <protection/>
    </xf>
    <xf numFmtId="2" fontId="14" fillId="0" borderId="111" xfId="49" applyNumberFormat="1" applyFont="1" applyBorder="1" applyAlignment="1">
      <alignment horizontal="center" vertical="center"/>
      <protection/>
    </xf>
    <xf numFmtId="2" fontId="14" fillId="0" borderId="24" xfId="49" applyNumberFormat="1" applyFont="1" applyBorder="1" applyAlignment="1">
      <alignment horizontal="center" vertical="center"/>
      <protection/>
    </xf>
    <xf numFmtId="2" fontId="14" fillId="0" borderId="40" xfId="49" applyNumberFormat="1" applyFont="1" applyBorder="1" applyAlignment="1">
      <alignment horizontal="center" vertical="center"/>
      <protection/>
    </xf>
    <xf numFmtId="2" fontId="14" fillId="0" borderId="10" xfId="49" applyNumberFormat="1" applyFont="1" applyBorder="1" applyAlignment="1">
      <alignment horizontal="center" vertical="center"/>
      <protection/>
    </xf>
    <xf numFmtId="2" fontId="14" fillId="0" borderId="39" xfId="49" applyNumberFormat="1" applyFont="1" applyBorder="1" applyAlignment="1">
      <alignment horizontal="center" vertical="center"/>
      <protection/>
    </xf>
    <xf numFmtId="2" fontId="14" fillId="0" borderId="13" xfId="49" applyNumberFormat="1" applyFont="1" applyBorder="1" applyAlignment="1">
      <alignment horizontal="center" vertical="center"/>
      <protection/>
    </xf>
    <xf numFmtId="2" fontId="14" fillId="0" borderId="25" xfId="49" applyNumberFormat="1" applyFont="1" applyBorder="1" applyAlignment="1">
      <alignment horizontal="center" vertical="center"/>
      <protection/>
    </xf>
    <xf numFmtId="0" fontId="13" fillId="35" borderId="95" xfId="49" applyFont="1" applyFill="1" applyBorder="1" applyAlignment="1">
      <alignment horizontal="center" wrapText="1"/>
      <protection/>
    </xf>
    <xf numFmtId="0" fontId="13" fillId="35" borderId="136" xfId="49" applyFont="1" applyFill="1" applyBorder="1" applyAlignment="1">
      <alignment horizontal="center" wrapText="1"/>
      <protection/>
    </xf>
    <xf numFmtId="0" fontId="13" fillId="35" borderId="122" xfId="49" applyFont="1" applyFill="1" applyBorder="1" applyAlignment="1">
      <alignment horizontal="center" wrapText="1"/>
      <protection/>
    </xf>
    <xf numFmtId="0" fontId="13" fillId="35" borderId="69" xfId="49" applyFont="1" applyFill="1" applyBorder="1" applyAlignment="1">
      <alignment horizontal="center" wrapText="1"/>
      <protection/>
    </xf>
    <xf numFmtId="0" fontId="13" fillId="35" borderId="122" xfId="49" applyFont="1" applyFill="1" applyBorder="1" applyAlignment="1">
      <alignment horizontal="center" wrapText="1"/>
      <protection/>
    </xf>
    <xf numFmtId="0" fontId="13" fillId="35" borderId="69" xfId="49" applyFont="1" applyFill="1" applyBorder="1" applyAlignment="1">
      <alignment horizontal="center" wrapText="1"/>
      <protection/>
    </xf>
    <xf numFmtId="183" fontId="14" fillId="0" borderId="13" xfId="49" applyNumberFormat="1" applyFont="1" applyBorder="1" applyAlignment="1">
      <alignment horizontal="center" vertical="center"/>
      <protection/>
    </xf>
    <xf numFmtId="183" fontId="14" fillId="0" borderId="25" xfId="49" applyNumberFormat="1" applyFont="1" applyBorder="1" applyAlignment="1">
      <alignment horizontal="center" vertical="center"/>
      <protection/>
    </xf>
    <xf numFmtId="183" fontId="14" fillId="0" borderId="11" xfId="49" applyNumberFormat="1" applyFont="1" applyBorder="1" applyAlignment="1">
      <alignment horizontal="center" vertical="center"/>
      <protection/>
    </xf>
    <xf numFmtId="183" fontId="14" fillId="0" borderId="24" xfId="49" applyNumberFormat="1" applyFont="1" applyBorder="1" applyAlignment="1">
      <alignment horizontal="center" vertical="center"/>
      <protection/>
    </xf>
    <xf numFmtId="183" fontId="14" fillId="0" borderId="93" xfId="49" applyNumberFormat="1" applyFont="1" applyBorder="1" applyAlignment="1">
      <alignment horizontal="center" vertical="center"/>
      <protection/>
    </xf>
    <xf numFmtId="183" fontId="14" fillId="0" borderId="111" xfId="49" applyNumberFormat="1" applyFont="1" applyBorder="1" applyAlignment="1">
      <alignment horizontal="center" vertic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0.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1.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2.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3.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4.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5.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6.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7.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8.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19.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2.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20.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21.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22.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23.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24.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25.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26.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3.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4.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5.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6.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7.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8.xml.rels><?xml version="1.0" encoding="utf-8" standalone="yes"?><Relationships xmlns="http://schemas.openxmlformats.org/package/2006/relationships"><Relationship Id="rId1" Type="http://schemas.openxmlformats.org/officeDocument/2006/relationships/hyperlink" Target="#'TABLO L&#304;STES&#304;'!A1" /></Relationships>
</file>

<file path=xl/drawings/_rels/drawing9.xml.rels><?xml version="1.0" encoding="utf-8" standalone="yes"?><Relationships xmlns="http://schemas.openxmlformats.org/package/2006/relationships"><Relationship Id="rId1" Type="http://schemas.openxmlformats.org/officeDocument/2006/relationships/hyperlink" Target="#'TABLO L&#304;STES&#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695325</xdr:colOff>
      <xdr:row>21</xdr:row>
      <xdr:rowOff>133350</xdr:rowOff>
    </xdr:from>
    <xdr:to>
      <xdr:col>14</xdr:col>
      <xdr:colOff>676275</xdr:colOff>
      <xdr:row>25</xdr:row>
      <xdr:rowOff>19050</xdr:rowOff>
    </xdr:to>
    <xdr:sp>
      <xdr:nvSpPr>
        <xdr:cNvPr id="1" name="AutoShape 2">
          <a:hlinkClick r:id="rId1"/>
        </xdr:cNvPr>
        <xdr:cNvSpPr>
          <a:spLocks/>
        </xdr:cNvSpPr>
      </xdr:nvSpPr>
      <xdr:spPr>
        <a:xfrm rot="10800000">
          <a:off x="9667875" y="7658100"/>
          <a:ext cx="2124075" cy="552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323850</xdr:colOff>
      <xdr:row>40</xdr:row>
      <xdr:rowOff>161925</xdr:rowOff>
    </xdr:from>
    <xdr:to>
      <xdr:col>19</xdr:col>
      <xdr:colOff>142875</xdr:colOff>
      <xdr:row>44</xdr:row>
      <xdr:rowOff>19050</xdr:rowOff>
    </xdr:to>
    <xdr:sp>
      <xdr:nvSpPr>
        <xdr:cNvPr id="1" name="AutoShape 2">
          <a:hlinkClick r:id="rId1"/>
        </xdr:cNvPr>
        <xdr:cNvSpPr>
          <a:spLocks/>
        </xdr:cNvSpPr>
      </xdr:nvSpPr>
      <xdr:spPr>
        <a:xfrm rot="10800000">
          <a:off x="9286875" y="12763500"/>
          <a:ext cx="1876425" cy="5429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44</xdr:row>
      <xdr:rowOff>161925</xdr:rowOff>
    </xdr:from>
    <xdr:to>
      <xdr:col>8</xdr:col>
      <xdr:colOff>200025</xdr:colOff>
      <xdr:row>47</xdr:row>
      <xdr:rowOff>161925</xdr:rowOff>
    </xdr:to>
    <xdr:sp>
      <xdr:nvSpPr>
        <xdr:cNvPr id="1" name="AutoShape 2">
          <a:hlinkClick r:id="rId1"/>
        </xdr:cNvPr>
        <xdr:cNvSpPr>
          <a:spLocks/>
        </xdr:cNvSpPr>
      </xdr:nvSpPr>
      <xdr:spPr>
        <a:xfrm rot="10800000">
          <a:off x="3686175" y="13735050"/>
          <a:ext cx="1876425" cy="4857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21</xdr:row>
      <xdr:rowOff>123825</xdr:rowOff>
    </xdr:from>
    <xdr:to>
      <xdr:col>6</xdr:col>
      <xdr:colOff>9525</xdr:colOff>
      <xdr:row>24</xdr:row>
      <xdr:rowOff>0</xdr:rowOff>
    </xdr:to>
    <xdr:sp>
      <xdr:nvSpPr>
        <xdr:cNvPr id="1" name="AutoShape 2">
          <a:hlinkClick r:id="rId1"/>
        </xdr:cNvPr>
        <xdr:cNvSpPr>
          <a:spLocks/>
        </xdr:cNvSpPr>
      </xdr:nvSpPr>
      <xdr:spPr>
        <a:xfrm rot="10800000">
          <a:off x="4905375" y="7115175"/>
          <a:ext cx="1666875" cy="552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171450</xdr:rowOff>
    </xdr:from>
    <xdr:to>
      <xdr:col>15</xdr:col>
      <xdr:colOff>247650</xdr:colOff>
      <xdr:row>23</xdr:row>
      <xdr:rowOff>161925</xdr:rowOff>
    </xdr:to>
    <xdr:sp>
      <xdr:nvSpPr>
        <xdr:cNvPr id="1" name="AutoShape 2">
          <a:hlinkClick r:id="rId1"/>
        </xdr:cNvPr>
        <xdr:cNvSpPr>
          <a:spLocks/>
        </xdr:cNvSpPr>
      </xdr:nvSpPr>
      <xdr:spPr>
        <a:xfrm rot="10800000">
          <a:off x="7715250" y="6515100"/>
          <a:ext cx="1885950" cy="4762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44</xdr:row>
      <xdr:rowOff>190500</xdr:rowOff>
    </xdr:from>
    <xdr:to>
      <xdr:col>6</xdr:col>
      <xdr:colOff>438150</xdr:colOff>
      <xdr:row>47</xdr:row>
      <xdr:rowOff>142875</xdr:rowOff>
    </xdr:to>
    <xdr:sp>
      <xdr:nvSpPr>
        <xdr:cNvPr id="1" name="AutoShape 2">
          <a:hlinkClick r:id="rId1"/>
        </xdr:cNvPr>
        <xdr:cNvSpPr>
          <a:spLocks/>
        </xdr:cNvSpPr>
      </xdr:nvSpPr>
      <xdr:spPr>
        <a:xfrm rot="10800000">
          <a:off x="6105525" y="14639925"/>
          <a:ext cx="1771650" cy="466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19</xdr:row>
      <xdr:rowOff>133350</xdr:rowOff>
    </xdr:from>
    <xdr:to>
      <xdr:col>5</xdr:col>
      <xdr:colOff>533400</xdr:colOff>
      <xdr:row>22</xdr:row>
      <xdr:rowOff>161925</xdr:rowOff>
    </xdr:to>
    <xdr:sp>
      <xdr:nvSpPr>
        <xdr:cNvPr id="1" name="AutoShape 2">
          <a:hlinkClick r:id="rId1"/>
        </xdr:cNvPr>
        <xdr:cNvSpPr>
          <a:spLocks/>
        </xdr:cNvSpPr>
      </xdr:nvSpPr>
      <xdr:spPr>
        <a:xfrm rot="10800000">
          <a:off x="5924550" y="6591300"/>
          <a:ext cx="1952625" cy="5238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21</xdr:row>
      <xdr:rowOff>161925</xdr:rowOff>
    </xdr:from>
    <xdr:to>
      <xdr:col>6</xdr:col>
      <xdr:colOff>609600</xdr:colOff>
      <xdr:row>24</xdr:row>
      <xdr:rowOff>161925</xdr:rowOff>
    </xdr:to>
    <xdr:sp>
      <xdr:nvSpPr>
        <xdr:cNvPr id="1" name="AutoShape 2">
          <a:hlinkClick r:id="rId1"/>
        </xdr:cNvPr>
        <xdr:cNvSpPr>
          <a:spLocks/>
        </xdr:cNvSpPr>
      </xdr:nvSpPr>
      <xdr:spPr>
        <a:xfrm rot="10800000">
          <a:off x="7867650" y="7600950"/>
          <a:ext cx="2381250" cy="4857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17</xdr:row>
      <xdr:rowOff>133350</xdr:rowOff>
    </xdr:from>
    <xdr:to>
      <xdr:col>3</xdr:col>
      <xdr:colOff>714375</xdr:colOff>
      <xdr:row>21</xdr:row>
      <xdr:rowOff>9525</xdr:rowOff>
    </xdr:to>
    <xdr:sp>
      <xdr:nvSpPr>
        <xdr:cNvPr id="1" name="AutoShape 2">
          <a:hlinkClick r:id="rId1"/>
        </xdr:cNvPr>
        <xdr:cNvSpPr>
          <a:spLocks/>
        </xdr:cNvSpPr>
      </xdr:nvSpPr>
      <xdr:spPr>
        <a:xfrm rot="10800000">
          <a:off x="3990975" y="5124450"/>
          <a:ext cx="2105025" cy="5143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18</xdr:row>
      <xdr:rowOff>66675</xdr:rowOff>
    </xdr:from>
    <xdr:to>
      <xdr:col>6</xdr:col>
      <xdr:colOff>600075</xdr:colOff>
      <xdr:row>22</xdr:row>
      <xdr:rowOff>66675</xdr:rowOff>
    </xdr:to>
    <xdr:sp>
      <xdr:nvSpPr>
        <xdr:cNvPr id="1" name="AutoShape 2">
          <a:hlinkClick r:id="rId1"/>
        </xdr:cNvPr>
        <xdr:cNvSpPr>
          <a:spLocks/>
        </xdr:cNvSpPr>
      </xdr:nvSpPr>
      <xdr:spPr>
        <a:xfrm rot="10800000">
          <a:off x="6562725" y="5257800"/>
          <a:ext cx="2105025" cy="6572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24</xdr:row>
      <xdr:rowOff>161925</xdr:rowOff>
    </xdr:from>
    <xdr:to>
      <xdr:col>3</xdr:col>
      <xdr:colOff>190500</xdr:colOff>
      <xdr:row>27</xdr:row>
      <xdr:rowOff>161925</xdr:rowOff>
    </xdr:to>
    <xdr:sp>
      <xdr:nvSpPr>
        <xdr:cNvPr id="1" name="AutoShape 2">
          <a:hlinkClick r:id="rId1"/>
        </xdr:cNvPr>
        <xdr:cNvSpPr>
          <a:spLocks/>
        </xdr:cNvSpPr>
      </xdr:nvSpPr>
      <xdr:spPr>
        <a:xfrm rot="10800000">
          <a:off x="5486400" y="5743575"/>
          <a:ext cx="2257425" cy="4857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33</xdr:row>
      <xdr:rowOff>85725</xdr:rowOff>
    </xdr:from>
    <xdr:to>
      <xdr:col>20</xdr:col>
      <xdr:colOff>295275</xdr:colOff>
      <xdr:row>37</xdr:row>
      <xdr:rowOff>76200</xdr:rowOff>
    </xdr:to>
    <xdr:sp>
      <xdr:nvSpPr>
        <xdr:cNvPr id="1" name="AutoShape 2">
          <a:hlinkClick r:id="rId1"/>
        </xdr:cNvPr>
        <xdr:cNvSpPr>
          <a:spLocks/>
        </xdr:cNvSpPr>
      </xdr:nvSpPr>
      <xdr:spPr>
        <a:xfrm rot="10800000">
          <a:off x="10601325" y="11134725"/>
          <a:ext cx="1952625" cy="6381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1971675</xdr:colOff>
      <xdr:row>21</xdr:row>
      <xdr:rowOff>161925</xdr:rowOff>
    </xdr:from>
    <xdr:to>
      <xdr:col>3</xdr:col>
      <xdr:colOff>304800</xdr:colOff>
      <xdr:row>24</xdr:row>
      <xdr:rowOff>161925</xdr:rowOff>
    </xdr:to>
    <xdr:sp>
      <xdr:nvSpPr>
        <xdr:cNvPr id="1" name="AutoShape 2">
          <a:hlinkClick r:id="rId1"/>
        </xdr:cNvPr>
        <xdr:cNvSpPr>
          <a:spLocks/>
        </xdr:cNvSpPr>
      </xdr:nvSpPr>
      <xdr:spPr>
        <a:xfrm rot="10800000">
          <a:off x="5562600" y="5076825"/>
          <a:ext cx="2295525" cy="4857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1314450</xdr:colOff>
      <xdr:row>15</xdr:row>
      <xdr:rowOff>123825</xdr:rowOff>
    </xdr:from>
    <xdr:to>
      <xdr:col>3</xdr:col>
      <xdr:colOff>619125</xdr:colOff>
      <xdr:row>19</xdr:row>
      <xdr:rowOff>0</xdr:rowOff>
    </xdr:to>
    <xdr:sp>
      <xdr:nvSpPr>
        <xdr:cNvPr id="1" name="AutoShape 2">
          <a:hlinkClick r:id="rId1"/>
        </xdr:cNvPr>
        <xdr:cNvSpPr>
          <a:spLocks/>
        </xdr:cNvSpPr>
      </xdr:nvSpPr>
      <xdr:spPr>
        <a:xfrm rot="10800000">
          <a:off x="3152775" y="4352925"/>
          <a:ext cx="2390775" cy="5334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28</xdr:row>
      <xdr:rowOff>123825</xdr:rowOff>
    </xdr:from>
    <xdr:to>
      <xdr:col>19</xdr:col>
      <xdr:colOff>304800</xdr:colOff>
      <xdr:row>32</xdr:row>
      <xdr:rowOff>85725</xdr:rowOff>
    </xdr:to>
    <xdr:sp>
      <xdr:nvSpPr>
        <xdr:cNvPr id="1" name="AutoShape 2">
          <a:hlinkClick r:id="rId1"/>
        </xdr:cNvPr>
        <xdr:cNvSpPr>
          <a:spLocks/>
        </xdr:cNvSpPr>
      </xdr:nvSpPr>
      <xdr:spPr>
        <a:xfrm rot="10800000">
          <a:off x="11144250" y="6315075"/>
          <a:ext cx="2371725" cy="7239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28</xdr:row>
      <xdr:rowOff>123825</xdr:rowOff>
    </xdr:from>
    <xdr:to>
      <xdr:col>20</xdr:col>
      <xdr:colOff>304800</xdr:colOff>
      <xdr:row>32</xdr:row>
      <xdr:rowOff>85725</xdr:rowOff>
    </xdr:to>
    <xdr:sp>
      <xdr:nvSpPr>
        <xdr:cNvPr id="1" name="AutoShape 2">
          <a:hlinkClick r:id="rId1"/>
        </xdr:cNvPr>
        <xdr:cNvSpPr>
          <a:spLocks/>
        </xdr:cNvSpPr>
      </xdr:nvSpPr>
      <xdr:spPr>
        <a:xfrm rot="10800000">
          <a:off x="11839575" y="7019925"/>
          <a:ext cx="2371725" cy="7239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22</xdr:row>
      <xdr:rowOff>19050</xdr:rowOff>
    </xdr:from>
    <xdr:to>
      <xdr:col>3</xdr:col>
      <xdr:colOff>371475</xdr:colOff>
      <xdr:row>24</xdr:row>
      <xdr:rowOff>161925</xdr:rowOff>
    </xdr:to>
    <xdr:sp>
      <xdr:nvSpPr>
        <xdr:cNvPr id="1" name="AutoShape 2">
          <a:hlinkClick r:id="rId1"/>
        </xdr:cNvPr>
        <xdr:cNvSpPr>
          <a:spLocks/>
        </xdr:cNvSpPr>
      </xdr:nvSpPr>
      <xdr:spPr>
        <a:xfrm rot="10800000">
          <a:off x="2562225" y="5314950"/>
          <a:ext cx="1866900" cy="5238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16</xdr:row>
      <xdr:rowOff>180975</xdr:rowOff>
    </xdr:from>
    <xdr:to>
      <xdr:col>5</xdr:col>
      <xdr:colOff>657225</xdr:colOff>
      <xdr:row>20</xdr:row>
      <xdr:rowOff>38100</xdr:rowOff>
    </xdr:to>
    <xdr:sp>
      <xdr:nvSpPr>
        <xdr:cNvPr id="1" name="AutoShape 2">
          <a:hlinkClick r:id="rId1"/>
        </xdr:cNvPr>
        <xdr:cNvSpPr>
          <a:spLocks/>
        </xdr:cNvSpPr>
      </xdr:nvSpPr>
      <xdr:spPr>
        <a:xfrm rot="10800000">
          <a:off x="3067050" y="4343400"/>
          <a:ext cx="2171700" cy="6191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17</xdr:row>
      <xdr:rowOff>152400</xdr:rowOff>
    </xdr:from>
    <xdr:to>
      <xdr:col>3</xdr:col>
      <xdr:colOff>85725</xdr:colOff>
      <xdr:row>21</xdr:row>
      <xdr:rowOff>38100</xdr:rowOff>
    </xdr:to>
    <xdr:sp>
      <xdr:nvSpPr>
        <xdr:cNvPr id="1" name="AutoShape 2">
          <a:hlinkClick r:id="rId1"/>
        </xdr:cNvPr>
        <xdr:cNvSpPr>
          <a:spLocks/>
        </xdr:cNvSpPr>
      </xdr:nvSpPr>
      <xdr:spPr>
        <a:xfrm rot="10800000">
          <a:off x="2828925" y="4505325"/>
          <a:ext cx="1771650" cy="6191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685800</xdr:colOff>
      <xdr:row>30</xdr:row>
      <xdr:rowOff>9525</xdr:rowOff>
    </xdr:from>
    <xdr:to>
      <xdr:col>12</xdr:col>
      <xdr:colOff>600075</xdr:colOff>
      <xdr:row>32</xdr:row>
      <xdr:rowOff>123825</xdr:rowOff>
    </xdr:to>
    <xdr:sp>
      <xdr:nvSpPr>
        <xdr:cNvPr id="1" name="AutoShape 2">
          <a:hlinkClick r:id="rId1"/>
        </xdr:cNvPr>
        <xdr:cNvSpPr>
          <a:spLocks/>
        </xdr:cNvSpPr>
      </xdr:nvSpPr>
      <xdr:spPr>
        <a:xfrm rot="10800000">
          <a:off x="8191500" y="9286875"/>
          <a:ext cx="1971675" cy="4381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35</xdr:row>
      <xdr:rowOff>123825</xdr:rowOff>
    </xdr:from>
    <xdr:to>
      <xdr:col>21</xdr:col>
      <xdr:colOff>285750</xdr:colOff>
      <xdr:row>39</xdr:row>
      <xdr:rowOff>9525</xdr:rowOff>
    </xdr:to>
    <xdr:sp>
      <xdr:nvSpPr>
        <xdr:cNvPr id="1" name="AutoShape 2">
          <a:hlinkClick r:id="rId1"/>
        </xdr:cNvPr>
        <xdr:cNvSpPr>
          <a:spLocks/>
        </xdr:cNvSpPr>
      </xdr:nvSpPr>
      <xdr:spPr>
        <a:xfrm rot="10800000">
          <a:off x="10182225" y="9105900"/>
          <a:ext cx="2152650" cy="5334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40</xdr:row>
      <xdr:rowOff>0</xdr:rowOff>
    </xdr:from>
    <xdr:to>
      <xdr:col>22</xdr:col>
      <xdr:colOff>9525</xdr:colOff>
      <xdr:row>42</xdr:row>
      <xdr:rowOff>114300</xdr:rowOff>
    </xdr:to>
    <xdr:sp>
      <xdr:nvSpPr>
        <xdr:cNvPr id="1" name="AutoShape 2">
          <a:hlinkClick r:id="rId1"/>
        </xdr:cNvPr>
        <xdr:cNvSpPr>
          <a:spLocks/>
        </xdr:cNvSpPr>
      </xdr:nvSpPr>
      <xdr:spPr>
        <a:xfrm rot="10800000">
          <a:off x="12601575" y="10220325"/>
          <a:ext cx="1828800" cy="4381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39</xdr:row>
      <xdr:rowOff>9525</xdr:rowOff>
    </xdr:from>
    <xdr:to>
      <xdr:col>14</xdr:col>
      <xdr:colOff>504825</xdr:colOff>
      <xdr:row>41</xdr:row>
      <xdr:rowOff>123825</xdr:rowOff>
    </xdr:to>
    <xdr:sp>
      <xdr:nvSpPr>
        <xdr:cNvPr id="1" name="AutoShape 2">
          <a:hlinkClick r:id="rId1"/>
        </xdr:cNvPr>
        <xdr:cNvSpPr>
          <a:spLocks/>
        </xdr:cNvSpPr>
      </xdr:nvSpPr>
      <xdr:spPr>
        <a:xfrm rot="10800000">
          <a:off x="6591300" y="9991725"/>
          <a:ext cx="2219325" cy="4381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42</xdr:row>
      <xdr:rowOff>0</xdr:rowOff>
    </xdr:from>
    <xdr:to>
      <xdr:col>5</xdr:col>
      <xdr:colOff>9525</xdr:colOff>
      <xdr:row>44</xdr:row>
      <xdr:rowOff>114300</xdr:rowOff>
    </xdr:to>
    <xdr:sp>
      <xdr:nvSpPr>
        <xdr:cNvPr id="1" name="AutoShape 2">
          <a:hlinkClick r:id="rId1"/>
        </xdr:cNvPr>
        <xdr:cNvSpPr>
          <a:spLocks/>
        </xdr:cNvSpPr>
      </xdr:nvSpPr>
      <xdr:spPr>
        <a:xfrm rot="10800000">
          <a:off x="2438400" y="12801600"/>
          <a:ext cx="2000250" cy="4381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381000</xdr:colOff>
      <xdr:row>40</xdr:row>
      <xdr:rowOff>28575</xdr:rowOff>
    </xdr:from>
    <xdr:to>
      <xdr:col>21</xdr:col>
      <xdr:colOff>133350</xdr:colOff>
      <xdr:row>42</xdr:row>
      <xdr:rowOff>142875</xdr:rowOff>
    </xdr:to>
    <xdr:sp>
      <xdr:nvSpPr>
        <xdr:cNvPr id="1" name="AutoShape 2">
          <a:hlinkClick r:id="rId1"/>
        </xdr:cNvPr>
        <xdr:cNvSpPr>
          <a:spLocks/>
        </xdr:cNvSpPr>
      </xdr:nvSpPr>
      <xdr:spPr>
        <a:xfrm rot="10800000">
          <a:off x="10372725" y="12230100"/>
          <a:ext cx="1809750" cy="4381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39</xdr:row>
      <xdr:rowOff>152400</xdr:rowOff>
    </xdr:from>
    <xdr:to>
      <xdr:col>20</xdr:col>
      <xdr:colOff>390525</xdr:colOff>
      <xdr:row>43</xdr:row>
      <xdr:rowOff>19050</xdr:rowOff>
    </xdr:to>
    <xdr:sp>
      <xdr:nvSpPr>
        <xdr:cNvPr id="1" name="AutoShape 2">
          <a:hlinkClick r:id="rId1"/>
        </xdr:cNvPr>
        <xdr:cNvSpPr>
          <a:spLocks/>
        </xdr:cNvSpPr>
      </xdr:nvSpPr>
      <xdr:spPr>
        <a:xfrm rot="10800000">
          <a:off x="10001250" y="12125325"/>
          <a:ext cx="1924050" cy="5334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66FF">
            <a:alpha val="30000"/>
          </a:srgbClr>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19.xml" /><Relationship Id="rId3"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20.x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22.xml" /><Relationship Id="rId3"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23.xml" /><Relationship Id="rId3"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25.xml" /><Relationship Id="rId3"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26.x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kayham.erciyes.edu.tr/"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9"/>
  <sheetViews>
    <sheetView tabSelected="1" zoomScalePageLayoutView="0" workbookViewId="0" topLeftCell="A1">
      <selection activeCell="A1" sqref="A1:R2"/>
    </sheetView>
  </sheetViews>
  <sheetFormatPr defaultColWidth="9.00390625" defaultRowHeight="12.75"/>
  <cols>
    <col min="1" max="1" width="10.625" style="0" customWidth="1"/>
    <col min="2" max="2" width="11.125" style="0" customWidth="1"/>
    <col min="3" max="3" width="10.125" style="0" customWidth="1"/>
  </cols>
  <sheetData>
    <row r="1" spans="1:18" ht="19.5" customHeight="1" thickTop="1">
      <c r="A1" s="507" t="s">
        <v>7</v>
      </c>
      <c r="B1" s="508"/>
      <c r="C1" s="508"/>
      <c r="D1" s="508"/>
      <c r="E1" s="508"/>
      <c r="F1" s="508"/>
      <c r="G1" s="508"/>
      <c r="H1" s="508"/>
      <c r="I1" s="508"/>
      <c r="J1" s="508"/>
      <c r="K1" s="508"/>
      <c r="L1" s="508"/>
      <c r="M1" s="508"/>
      <c r="N1" s="508"/>
      <c r="O1" s="508"/>
      <c r="P1" s="508"/>
      <c r="Q1" s="508"/>
      <c r="R1" s="509"/>
    </row>
    <row r="2" spans="1:18" ht="19.5" customHeight="1">
      <c r="A2" s="510"/>
      <c r="B2" s="511"/>
      <c r="C2" s="511"/>
      <c r="D2" s="511"/>
      <c r="E2" s="511"/>
      <c r="F2" s="511"/>
      <c r="G2" s="511"/>
      <c r="H2" s="511"/>
      <c r="I2" s="511"/>
      <c r="J2" s="511"/>
      <c r="K2" s="511"/>
      <c r="L2" s="511"/>
      <c r="M2" s="511"/>
      <c r="N2" s="511"/>
      <c r="O2" s="511"/>
      <c r="P2" s="511"/>
      <c r="Q2" s="511"/>
      <c r="R2" s="512"/>
    </row>
    <row r="3" spans="1:18" ht="21" customHeight="1">
      <c r="A3" s="443" t="s">
        <v>229</v>
      </c>
      <c r="B3" s="513" t="s">
        <v>190</v>
      </c>
      <c r="C3" s="513"/>
      <c r="D3" s="513"/>
      <c r="E3" s="513"/>
      <c r="F3" s="513"/>
      <c r="G3" s="513"/>
      <c r="H3" s="513"/>
      <c r="I3" s="513"/>
      <c r="J3" s="513"/>
      <c r="K3" s="513"/>
      <c r="L3" s="513"/>
      <c r="M3" s="513"/>
      <c r="N3" s="513"/>
      <c r="O3" s="513"/>
      <c r="P3" s="513"/>
      <c r="Q3" s="513"/>
      <c r="R3" s="514"/>
    </row>
    <row r="4" spans="1:18" ht="21" customHeight="1">
      <c r="A4" s="443" t="s">
        <v>269</v>
      </c>
      <c r="B4" s="501" t="s">
        <v>321</v>
      </c>
      <c r="C4" s="501"/>
      <c r="D4" s="501"/>
      <c r="E4" s="501"/>
      <c r="F4" s="501"/>
      <c r="G4" s="501"/>
      <c r="H4" s="501"/>
      <c r="I4" s="501"/>
      <c r="J4" s="501"/>
      <c r="K4" s="501"/>
      <c r="L4" s="501"/>
      <c r="M4" s="501"/>
      <c r="N4" s="501"/>
      <c r="O4" s="501"/>
      <c r="P4" s="501"/>
      <c r="Q4" s="501"/>
      <c r="R4" s="502"/>
    </row>
    <row r="5" spans="1:18" ht="21" customHeight="1">
      <c r="A5" s="441" t="s">
        <v>265</v>
      </c>
      <c r="B5" s="501" t="s">
        <v>200</v>
      </c>
      <c r="C5" s="501"/>
      <c r="D5" s="501"/>
      <c r="E5" s="501"/>
      <c r="F5" s="501"/>
      <c r="G5" s="501"/>
      <c r="H5" s="501"/>
      <c r="I5" s="501"/>
      <c r="J5" s="501"/>
      <c r="K5" s="501"/>
      <c r="L5" s="501"/>
      <c r="M5" s="501"/>
      <c r="N5" s="501"/>
      <c r="O5" s="501"/>
      <c r="P5" s="501"/>
      <c r="Q5" s="501"/>
      <c r="R5" s="502"/>
    </row>
    <row r="6" spans="1:18" ht="21" customHeight="1">
      <c r="A6" s="441" t="s">
        <v>266</v>
      </c>
      <c r="B6" s="501" t="s">
        <v>324</v>
      </c>
      <c r="C6" s="501"/>
      <c r="D6" s="501"/>
      <c r="E6" s="501"/>
      <c r="F6" s="501"/>
      <c r="G6" s="501"/>
      <c r="H6" s="501"/>
      <c r="I6" s="501"/>
      <c r="J6" s="501"/>
      <c r="K6" s="501"/>
      <c r="L6" s="501"/>
      <c r="M6" s="501"/>
      <c r="N6" s="501"/>
      <c r="O6" s="501"/>
      <c r="P6" s="501"/>
      <c r="Q6" s="501"/>
      <c r="R6" s="502"/>
    </row>
    <row r="7" spans="1:18" ht="21" customHeight="1">
      <c r="A7" s="441" t="s">
        <v>305</v>
      </c>
      <c r="B7" s="501" t="s">
        <v>217</v>
      </c>
      <c r="C7" s="501"/>
      <c r="D7" s="501"/>
      <c r="E7" s="501"/>
      <c r="F7" s="501"/>
      <c r="G7" s="501"/>
      <c r="H7" s="501"/>
      <c r="I7" s="501"/>
      <c r="J7" s="501"/>
      <c r="K7" s="501"/>
      <c r="L7" s="501"/>
      <c r="M7" s="501"/>
      <c r="N7" s="501"/>
      <c r="O7" s="501"/>
      <c r="P7" s="501"/>
      <c r="Q7" s="501"/>
      <c r="R7" s="502"/>
    </row>
    <row r="8" spans="1:18" ht="21" customHeight="1">
      <c r="A8" s="441" t="s">
        <v>306</v>
      </c>
      <c r="B8" s="501" t="s">
        <v>332</v>
      </c>
      <c r="C8" s="501"/>
      <c r="D8" s="501"/>
      <c r="E8" s="501"/>
      <c r="F8" s="501"/>
      <c r="G8" s="501"/>
      <c r="H8" s="501"/>
      <c r="I8" s="501"/>
      <c r="J8" s="501"/>
      <c r="K8" s="501"/>
      <c r="L8" s="501"/>
      <c r="M8" s="501"/>
      <c r="N8" s="501"/>
      <c r="O8" s="501"/>
      <c r="P8" s="501"/>
      <c r="Q8" s="501"/>
      <c r="R8" s="502"/>
    </row>
    <row r="9" spans="1:18" ht="21" customHeight="1">
      <c r="A9" s="441" t="s">
        <v>2</v>
      </c>
      <c r="B9" s="501" t="s">
        <v>128</v>
      </c>
      <c r="C9" s="501"/>
      <c r="D9" s="501"/>
      <c r="E9" s="501"/>
      <c r="F9" s="501"/>
      <c r="G9" s="501"/>
      <c r="H9" s="501"/>
      <c r="I9" s="501"/>
      <c r="J9" s="501"/>
      <c r="K9" s="501"/>
      <c r="L9" s="501"/>
      <c r="M9" s="501"/>
      <c r="N9" s="501"/>
      <c r="O9" s="501"/>
      <c r="P9" s="501"/>
      <c r="Q9" s="501"/>
      <c r="R9" s="502"/>
    </row>
    <row r="10" spans="1:18" ht="21" customHeight="1">
      <c r="A10" s="441" t="s">
        <v>3</v>
      </c>
      <c r="B10" s="501" t="s">
        <v>329</v>
      </c>
      <c r="C10" s="501"/>
      <c r="D10" s="501"/>
      <c r="E10" s="501"/>
      <c r="F10" s="501"/>
      <c r="G10" s="501"/>
      <c r="H10" s="501"/>
      <c r="I10" s="501"/>
      <c r="J10" s="501"/>
      <c r="K10" s="501"/>
      <c r="L10" s="501"/>
      <c r="M10" s="501"/>
      <c r="N10" s="501"/>
      <c r="O10" s="501"/>
      <c r="P10" s="501"/>
      <c r="Q10" s="501"/>
      <c r="R10" s="502"/>
    </row>
    <row r="11" spans="1:18" ht="21" customHeight="1">
      <c r="A11" s="441" t="s">
        <v>4</v>
      </c>
      <c r="B11" s="501" t="s">
        <v>335</v>
      </c>
      <c r="C11" s="501"/>
      <c r="D11" s="501"/>
      <c r="E11" s="501"/>
      <c r="F11" s="501"/>
      <c r="G11" s="501"/>
      <c r="H11" s="501"/>
      <c r="I11" s="501"/>
      <c r="J11" s="501"/>
      <c r="K11" s="501"/>
      <c r="L11" s="501"/>
      <c r="M11" s="501"/>
      <c r="N11" s="501"/>
      <c r="O11" s="501"/>
      <c r="P11" s="501"/>
      <c r="Q11" s="501"/>
      <c r="R11" s="502"/>
    </row>
    <row r="12" spans="1:18" ht="21" customHeight="1">
      <c r="A12" s="441" t="s">
        <v>340</v>
      </c>
      <c r="B12" s="501" t="s">
        <v>317</v>
      </c>
      <c r="C12" s="501"/>
      <c r="D12" s="501"/>
      <c r="E12" s="501"/>
      <c r="F12" s="501"/>
      <c r="G12" s="501"/>
      <c r="H12" s="501"/>
      <c r="I12" s="501"/>
      <c r="J12" s="501"/>
      <c r="K12" s="501"/>
      <c r="L12" s="501"/>
      <c r="M12" s="501"/>
      <c r="N12" s="501"/>
      <c r="O12" s="501"/>
      <c r="P12" s="501"/>
      <c r="Q12" s="501"/>
      <c r="R12" s="502"/>
    </row>
    <row r="13" spans="1:18" ht="21" customHeight="1">
      <c r="A13" s="441" t="s">
        <v>339</v>
      </c>
      <c r="B13" s="501" t="s">
        <v>341</v>
      </c>
      <c r="C13" s="501"/>
      <c r="D13" s="501"/>
      <c r="E13" s="501"/>
      <c r="F13" s="501"/>
      <c r="G13" s="501"/>
      <c r="H13" s="501"/>
      <c r="I13" s="501"/>
      <c r="J13" s="501"/>
      <c r="K13" s="501"/>
      <c r="L13" s="501"/>
      <c r="M13" s="501"/>
      <c r="N13" s="501"/>
      <c r="O13" s="501"/>
      <c r="P13" s="501"/>
      <c r="Q13" s="501"/>
      <c r="R13" s="502"/>
    </row>
    <row r="14" spans="1:18" ht="21" customHeight="1">
      <c r="A14" s="441" t="s">
        <v>283</v>
      </c>
      <c r="B14" s="501" t="s">
        <v>243</v>
      </c>
      <c r="C14" s="501"/>
      <c r="D14" s="501"/>
      <c r="E14" s="501"/>
      <c r="F14" s="501"/>
      <c r="G14" s="501"/>
      <c r="H14" s="501"/>
      <c r="I14" s="501"/>
      <c r="J14" s="501"/>
      <c r="K14" s="501"/>
      <c r="L14" s="501"/>
      <c r="M14" s="501"/>
      <c r="N14" s="501"/>
      <c r="O14" s="501"/>
      <c r="P14" s="501"/>
      <c r="Q14" s="501"/>
      <c r="R14" s="502"/>
    </row>
    <row r="15" spans="1:18" ht="21" customHeight="1">
      <c r="A15" s="441" t="s">
        <v>284</v>
      </c>
      <c r="B15" s="501" t="s">
        <v>345</v>
      </c>
      <c r="C15" s="501"/>
      <c r="D15" s="501"/>
      <c r="E15" s="501"/>
      <c r="F15" s="501"/>
      <c r="G15" s="501"/>
      <c r="H15" s="501"/>
      <c r="I15" s="501"/>
      <c r="J15" s="501"/>
      <c r="K15" s="501"/>
      <c r="L15" s="501"/>
      <c r="M15" s="501"/>
      <c r="N15" s="501"/>
      <c r="O15" s="501"/>
      <c r="P15" s="501"/>
      <c r="Q15" s="501"/>
      <c r="R15" s="502"/>
    </row>
    <row r="16" spans="1:18" ht="21" customHeight="1">
      <c r="A16" s="441" t="s">
        <v>93</v>
      </c>
      <c r="B16" s="501" t="s">
        <v>219</v>
      </c>
      <c r="C16" s="501"/>
      <c r="D16" s="501"/>
      <c r="E16" s="501"/>
      <c r="F16" s="501"/>
      <c r="G16" s="501"/>
      <c r="H16" s="501"/>
      <c r="I16" s="501"/>
      <c r="J16" s="501"/>
      <c r="K16" s="501"/>
      <c r="L16" s="501"/>
      <c r="M16" s="501"/>
      <c r="N16" s="501"/>
      <c r="O16" s="501"/>
      <c r="P16" s="501"/>
      <c r="Q16" s="501"/>
      <c r="R16" s="502"/>
    </row>
    <row r="17" spans="1:18" ht="21" customHeight="1">
      <c r="A17" s="441" t="s">
        <v>134</v>
      </c>
      <c r="B17" s="501" t="s">
        <v>289</v>
      </c>
      <c r="C17" s="501"/>
      <c r="D17" s="501"/>
      <c r="E17" s="501"/>
      <c r="F17" s="501"/>
      <c r="G17" s="501"/>
      <c r="H17" s="501"/>
      <c r="I17" s="501"/>
      <c r="J17" s="501"/>
      <c r="K17" s="501"/>
      <c r="L17" s="501"/>
      <c r="M17" s="501"/>
      <c r="N17" s="501"/>
      <c r="O17" s="501"/>
      <c r="P17" s="501"/>
      <c r="Q17" s="501"/>
      <c r="R17" s="502"/>
    </row>
    <row r="18" spans="1:18" ht="21" customHeight="1">
      <c r="A18" s="441" t="s">
        <v>135</v>
      </c>
      <c r="B18" s="501" t="s">
        <v>348</v>
      </c>
      <c r="C18" s="501"/>
      <c r="D18" s="501"/>
      <c r="E18" s="501"/>
      <c r="F18" s="501"/>
      <c r="G18" s="501"/>
      <c r="H18" s="501"/>
      <c r="I18" s="501"/>
      <c r="J18" s="501"/>
      <c r="K18" s="501"/>
      <c r="L18" s="501"/>
      <c r="M18" s="501"/>
      <c r="N18" s="501"/>
      <c r="O18" s="501"/>
      <c r="P18" s="501"/>
      <c r="Q18" s="501"/>
      <c r="R18" s="502"/>
    </row>
    <row r="19" spans="1:18" ht="21" customHeight="1">
      <c r="A19" s="441" t="s">
        <v>136</v>
      </c>
      <c r="B19" s="501" t="s">
        <v>353</v>
      </c>
      <c r="C19" s="501"/>
      <c r="D19" s="501"/>
      <c r="E19" s="501"/>
      <c r="F19" s="501"/>
      <c r="G19" s="501"/>
      <c r="H19" s="501"/>
      <c r="I19" s="501"/>
      <c r="J19" s="501"/>
      <c r="K19" s="501"/>
      <c r="L19" s="501"/>
      <c r="M19" s="501"/>
      <c r="N19" s="501"/>
      <c r="O19" s="501"/>
      <c r="P19" s="501"/>
      <c r="Q19" s="501"/>
      <c r="R19" s="502"/>
    </row>
    <row r="20" spans="1:18" ht="21" customHeight="1">
      <c r="A20" s="441" t="s">
        <v>158</v>
      </c>
      <c r="B20" s="501" t="s">
        <v>355</v>
      </c>
      <c r="C20" s="501"/>
      <c r="D20" s="501"/>
      <c r="E20" s="501"/>
      <c r="F20" s="501"/>
      <c r="G20" s="501"/>
      <c r="H20" s="501"/>
      <c r="I20" s="501"/>
      <c r="J20" s="501"/>
      <c r="K20" s="501"/>
      <c r="L20" s="501"/>
      <c r="M20" s="501"/>
      <c r="N20" s="501"/>
      <c r="O20" s="501"/>
      <c r="P20" s="501"/>
      <c r="Q20" s="501"/>
      <c r="R20" s="502"/>
    </row>
    <row r="21" spans="1:18" ht="21" customHeight="1">
      <c r="A21" s="441" t="s">
        <v>161</v>
      </c>
      <c r="B21" s="501" t="s">
        <v>357</v>
      </c>
      <c r="C21" s="501"/>
      <c r="D21" s="501"/>
      <c r="E21" s="501"/>
      <c r="F21" s="501"/>
      <c r="G21" s="501"/>
      <c r="H21" s="501"/>
      <c r="I21" s="501"/>
      <c r="J21" s="501"/>
      <c r="K21" s="501"/>
      <c r="L21" s="501"/>
      <c r="M21" s="501"/>
      <c r="N21" s="501"/>
      <c r="O21" s="501"/>
      <c r="P21" s="501"/>
      <c r="Q21" s="501"/>
      <c r="R21" s="502"/>
    </row>
    <row r="22" spans="1:18" ht="21" customHeight="1">
      <c r="A22" s="441" t="s">
        <v>162</v>
      </c>
      <c r="B22" s="501" t="s">
        <v>359</v>
      </c>
      <c r="C22" s="501"/>
      <c r="D22" s="501"/>
      <c r="E22" s="501"/>
      <c r="F22" s="501"/>
      <c r="G22" s="501"/>
      <c r="H22" s="501"/>
      <c r="I22" s="501"/>
      <c r="J22" s="501"/>
      <c r="K22" s="501"/>
      <c r="L22" s="501"/>
      <c r="M22" s="501"/>
      <c r="N22" s="501"/>
      <c r="O22" s="501"/>
      <c r="P22" s="501"/>
      <c r="Q22" s="501"/>
      <c r="R22" s="502"/>
    </row>
    <row r="23" spans="1:18" ht="21" customHeight="1" thickBot="1">
      <c r="A23" s="442" t="s">
        <v>189</v>
      </c>
      <c r="B23" s="501" t="s">
        <v>256</v>
      </c>
      <c r="C23" s="501"/>
      <c r="D23" s="501"/>
      <c r="E23" s="501"/>
      <c r="F23" s="501"/>
      <c r="G23" s="501"/>
      <c r="H23" s="501"/>
      <c r="I23" s="501"/>
      <c r="J23" s="501"/>
      <c r="K23" s="501"/>
      <c r="L23" s="501"/>
      <c r="M23" s="501"/>
      <c r="N23" s="501"/>
      <c r="O23" s="501"/>
      <c r="P23" s="501"/>
      <c r="Q23" s="501"/>
      <c r="R23" s="502"/>
    </row>
    <row r="24" spans="1:18" ht="21" customHeight="1" thickBot="1" thickTop="1">
      <c r="A24" s="442" t="s">
        <v>388</v>
      </c>
      <c r="B24" s="506" t="s">
        <v>392</v>
      </c>
      <c r="C24" s="501"/>
      <c r="D24" s="501"/>
      <c r="E24" s="501"/>
      <c r="F24" s="501"/>
      <c r="G24" s="501"/>
      <c r="H24" s="501"/>
      <c r="I24" s="501"/>
      <c r="J24" s="501"/>
      <c r="K24" s="501"/>
      <c r="L24" s="501"/>
      <c r="M24" s="501"/>
      <c r="N24" s="501"/>
      <c r="O24" s="501"/>
      <c r="P24" s="501"/>
      <c r="Q24" s="501"/>
      <c r="R24" s="502"/>
    </row>
    <row r="25" spans="1:18" ht="21" customHeight="1" thickBot="1" thickTop="1">
      <c r="A25" s="442" t="s">
        <v>389</v>
      </c>
      <c r="B25" s="501" t="s">
        <v>394</v>
      </c>
      <c r="C25" s="501"/>
      <c r="D25" s="501"/>
      <c r="E25" s="501"/>
      <c r="F25" s="501"/>
      <c r="G25" s="501"/>
      <c r="H25" s="501"/>
      <c r="I25" s="501"/>
      <c r="J25" s="501"/>
      <c r="K25" s="501"/>
      <c r="L25" s="501"/>
      <c r="M25" s="501"/>
      <c r="N25" s="501"/>
      <c r="O25" s="501"/>
      <c r="P25" s="501"/>
      <c r="Q25" s="501"/>
      <c r="R25" s="502"/>
    </row>
    <row r="26" spans="1:18" ht="21" customHeight="1" thickBot="1" thickTop="1">
      <c r="A26" s="442" t="s">
        <v>390</v>
      </c>
      <c r="B26" s="504" t="s">
        <v>395</v>
      </c>
      <c r="C26" s="504"/>
      <c r="D26" s="504"/>
      <c r="E26" s="504"/>
      <c r="F26" s="504"/>
      <c r="G26" s="504"/>
      <c r="H26" s="504"/>
      <c r="I26" s="504"/>
      <c r="J26" s="504"/>
      <c r="K26" s="504"/>
      <c r="L26" s="504"/>
      <c r="M26" s="504"/>
      <c r="N26" s="504"/>
      <c r="O26" s="504"/>
      <c r="P26" s="504"/>
      <c r="Q26" s="504"/>
      <c r="R26" s="505"/>
    </row>
    <row r="27" spans="1:18" ht="21" customHeight="1" thickBot="1" thickTop="1">
      <c r="A27" s="442" t="s">
        <v>409</v>
      </c>
      <c r="B27" s="504" t="s">
        <v>411</v>
      </c>
      <c r="C27" s="504"/>
      <c r="D27" s="504"/>
      <c r="E27" s="504"/>
      <c r="F27" s="504"/>
      <c r="G27" s="504"/>
      <c r="H27" s="504"/>
      <c r="I27" s="504"/>
      <c r="J27" s="504"/>
      <c r="K27" s="504"/>
      <c r="L27" s="504"/>
      <c r="M27" s="504"/>
      <c r="N27" s="504"/>
      <c r="O27" s="504"/>
      <c r="P27" s="504"/>
      <c r="Q27" s="504"/>
      <c r="R27" s="505"/>
    </row>
    <row r="28" spans="1:18" ht="21" customHeight="1" thickBot="1" thickTop="1">
      <c r="A28" s="442" t="s">
        <v>410</v>
      </c>
      <c r="B28" s="504" t="s">
        <v>412</v>
      </c>
      <c r="C28" s="504"/>
      <c r="D28" s="504"/>
      <c r="E28" s="504"/>
      <c r="F28" s="504"/>
      <c r="G28" s="504"/>
      <c r="H28" s="504"/>
      <c r="I28" s="504"/>
      <c r="J28" s="504"/>
      <c r="K28" s="504"/>
      <c r="L28" s="504"/>
      <c r="M28" s="504"/>
      <c r="N28" s="504"/>
      <c r="O28" s="504"/>
      <c r="P28" s="504"/>
      <c r="Q28" s="504"/>
      <c r="R28" s="505"/>
    </row>
    <row r="29" spans="1:6" ht="13.5" thickTop="1">
      <c r="A29" s="503" t="s">
        <v>6</v>
      </c>
      <c r="B29" s="503"/>
      <c r="C29" s="503"/>
      <c r="D29" s="503"/>
      <c r="E29" s="503"/>
      <c r="F29" s="503"/>
    </row>
  </sheetData>
  <sheetProtection/>
  <mergeCells count="28">
    <mergeCell ref="B27:R27"/>
    <mergeCell ref="B4:R4"/>
    <mergeCell ref="B6:R6"/>
    <mergeCell ref="B8:R8"/>
    <mergeCell ref="B20:R20"/>
    <mergeCell ref="B21:R21"/>
    <mergeCell ref="A1:R2"/>
    <mergeCell ref="B12:R12"/>
    <mergeCell ref="B3:R3"/>
    <mergeCell ref="B5:R5"/>
    <mergeCell ref="B7:R7"/>
    <mergeCell ref="A29:F29"/>
    <mergeCell ref="B15:R15"/>
    <mergeCell ref="B28:R28"/>
    <mergeCell ref="B16:R16"/>
    <mergeCell ref="B17:R17"/>
    <mergeCell ref="B22:R22"/>
    <mergeCell ref="B23:R23"/>
    <mergeCell ref="B24:R24"/>
    <mergeCell ref="B25:R25"/>
    <mergeCell ref="B26:R26"/>
    <mergeCell ref="B14:R14"/>
    <mergeCell ref="B18:R18"/>
    <mergeCell ref="B19:R19"/>
    <mergeCell ref="B9:R9"/>
    <mergeCell ref="B10:R10"/>
    <mergeCell ref="B11:R11"/>
    <mergeCell ref="B13:R13"/>
  </mergeCells>
  <hyperlinks>
    <hyperlink ref="B12:R12" location="'TABLO 7'!A1" display="YILLAR İTİBARİYLE KAYSERİ İLÇELERİNE GÖRE ORTAÖĞRETİM DERSLİK ÖĞRENCİ VE ÖĞRETMEN SAYILARI (2009-2013)"/>
    <hyperlink ref="B14:R14" location="'TABLO 8.1'!A1" display="YILLAR İTİBARİYLE YATILI İLKÖĞRETİM BÖLGE OKULLARI BİLGİLERİ(2009-2014)"/>
    <hyperlink ref="B3:R3" location="'TABLO 1.1'!A1" display="YILLAR İTİBARİYLE KAYSERİ YERLEŞİM YERİNE GÖRE OKUL ÖNCESİ EĞİTİMDE KURUM DERSLİK ÖĞRENCİ VE ÖĞRETMEN SAYILARI(2010-2013)"/>
    <hyperlink ref="B5:R5" location="'TABLO 2.1'!A1" display="YILLAR İTİBARİYLE KAYSERİ İLÇELERİNE GÖRE ANAOKULU DERSLİK ÖĞRENCİ VE ÖĞRETMEN SAYILARI(2009-2013)"/>
    <hyperlink ref="B7:R7" location="'TABLO 3.1'!A1" display="YILLAR İTİBARİYLE KAYSERİ İLÇELERİNE GÖRE ANASINIFI DERSLİK ÖĞRENCİ VE ÖĞRETMEN SAYILARI(2009-2013)"/>
    <hyperlink ref="B9:R9" location="'TABLO 4'!A1" display="YILLAR İTİBARİYLE KAYSERİ İLÇELERİNE GÖRE İLKÖĞRETİM DERSLİK ÖĞRENCİ VE ÖĞRETMEN SAYILARI (2009-2011)"/>
    <hyperlink ref="B16:R16" location="'TABLO 9'!A1" display="YILLAR İTİBARİYLE  ÖZEL EĞİTİM OKULLARI ÖĞRENCİ ÖĞRETMEN SAYILARI (2009-2013)"/>
    <hyperlink ref="B17:R17" location="'TABLO 10'!A1" display="YILLAR İTİBARİYLE  ORTAÖĞRETİM KAPSAMINDA MESLEKİ TEKNİK EĞİTİM ORANLARI (2009-2014)"/>
    <hyperlink ref="B18:R18" location="'TABLO 11'!A1" display="YILLAR İTİBARİYLE NÜFUSUN OKUMA YAZMA DURUMU (2008-2014)"/>
    <hyperlink ref="B19:R19" location="'TABLO 12'!A1" display="YILLAR İTİBARİYLE OKULLAŞMA ORANLARI (2009-2014)"/>
    <hyperlink ref="B20:R20" location="'TABLO 13'!A1" display="YILLAR İTİBARİYLE MESLEKİ EĞİTİM MERKEZLERİNDEKİ MESLEK KURS VE ÇIRAK SAYISI (2009-2014)"/>
    <hyperlink ref="B21:R21" location="'TABLO 14'!A1" display="YILLAR İTİBARİYLE İLKÖĞRETİM DÜZEYİ TAŞIMALI EĞİTİM DURUMU (2007-2014)"/>
    <hyperlink ref="B22:R22" location="'TABLO 15'!A1" display="YILLAR İTİBARİYLE ORTAÖĞRETİM DÜZEYİ TAŞIMALI EĞİTİM DURUMU (2010-2014)"/>
    <hyperlink ref="B10:R10" location="'TABLO 5'!A1" display="YILLAR İTİBARİYLE KAYSERİ İLÇELERİNE GÖRE İLKOKUL DERSLİK ÖĞRENCİ VE ÖĞRETMEN SAYILARI (2012-2013)"/>
    <hyperlink ref="B11:R11" location="'TABLO 6'!A1" display="YILLAR İTİBARİYLE KAYSERİ İLÇELERİNE GÖRE ORTAOKUL DERSLİK ÖĞRENCİ VE ÖĞRETMEN SAYILARI (2012-2013)"/>
    <hyperlink ref="B28:R28" location="'TABLO 21'!A1" display="YILLAR İTİBARİYLE EĞİTİM SEVİYESİ VE MUHTEMEL EĞİTİM SÜRESİNE GÖRE CİNSİYET EŞİTLİĞİ ENDEKSİ (2018-2022)"/>
    <hyperlink ref="B4:R4" location="'TABLO 1.2'!A1" display="YILLAR İTİBARİYLE KAYSERİ YERLEŞİM YERİNE GÖRE OKUL ÖNCESİ EĞİTİMDE KURUM DERSLİK ÖĞRENCİ VE ÖĞRETMEN SAYILARI(2014-2015)"/>
    <hyperlink ref="B6:R6" location="'TABLO 2.2'!A1" display="YILLAR İTİBARİYLE KAYSERİ İLÇELERİNE GÖRE ANAOKULU DERSLİK ÖĞRENCİ VE ÖĞRETMEN SAYILARI(2015)"/>
    <hyperlink ref="B15:R15" location="'TABLO 8.2'!A1" display="YILLAR İTİBARİYLE YATILI İLKÖĞRETİM BÖLGE OKULLARI BİLGİLERİ(2015)"/>
    <hyperlink ref="B8:R8" location="'TABLO 3.2'!A1" display="YILLAR İTİBARİYLE KAYSERİ İLÇELERİNE GÖRE ANASINIFI DERSLİK ÖĞRENCİ VE ÖĞRETMEN SAYILARI(2009-2013)"/>
    <hyperlink ref="B13:R13" location="'TABLO 7.2'!A1" display="YILLAR İTİBARİYLE KAYSERİ İLÇELERİNE GÖRE ORTAÖĞRETİM DERSLİK ÖĞRENCİ VE ÖĞRETMEN SAYILARI (2016-2017)"/>
    <hyperlink ref="B23:R23" location="'TABLO 16'!A1" display="YILLAR İTİBARİYLE  MEZUN OLAN ÖĞRENCİLERİN İSTİHDAM DURUMU (2010-2013)"/>
    <hyperlink ref="B24:R24" location="'TABLO 17'!A1" display="YILLAR İTİBARİYLE  MEZUN OLAN ÖĞRENCİLERİN İSTİHDAM DURUMU (2010-2013)"/>
    <hyperlink ref="B25:R25" location="'TABLO 18'!A1" display="YILLAR İTİBARİYLE  MEZUN OLAN ÖĞRENCİLERİN İSTİHDAM DURUMU (2010-2013)"/>
    <hyperlink ref="B26:R26" location="'TABLO 19'!A1" display="YILLAR İTİBARİYLE  MEZUN OLAN ÖĞRENCİLERİN İSTİHDAM DURUMU (2010-2013)"/>
    <hyperlink ref="B27:R27" location="'TABLO 20'!A1" display="YILLAR İTİBARİYLE CİNSİYETE GÖRE MUHTEMEL EĞİTİM SÜRESİ (2018-2022)"/>
  </hyperlinks>
  <printOptions/>
  <pageMargins left="0.75" right="0.75" top="1" bottom="1" header="0.5" footer="0.5"/>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BB42"/>
  <sheetViews>
    <sheetView zoomScalePageLayoutView="0" workbookViewId="0" topLeftCell="A1">
      <selection activeCell="P23" sqref="P23"/>
    </sheetView>
  </sheetViews>
  <sheetFormatPr defaultColWidth="9.00390625" defaultRowHeight="12.75"/>
  <cols>
    <col min="1" max="1" width="23.125" style="0" customWidth="1"/>
    <col min="2" max="54" width="6.75390625" style="0" customWidth="1"/>
  </cols>
  <sheetData>
    <row r="1" spans="1:54" s="4" customFormat="1" ht="13.5" thickBot="1">
      <c r="A1" s="3" t="s">
        <v>8</v>
      </c>
      <c r="B1" s="3"/>
      <c r="BA1" s="550" t="s">
        <v>5</v>
      </c>
      <c r="BB1" s="550"/>
    </row>
    <row r="2" spans="1:54" ht="26.25" customHeight="1" thickTop="1">
      <c r="A2" s="542" t="s">
        <v>1</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4"/>
    </row>
    <row r="3" spans="1:54" ht="27.75" customHeight="1" thickBot="1">
      <c r="A3" s="545" t="s">
        <v>333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7"/>
    </row>
    <row r="4" spans="1:54" ht="33" customHeight="1" thickBot="1">
      <c r="A4" s="558" t="s">
        <v>24</v>
      </c>
      <c r="B4" s="559">
        <v>2012</v>
      </c>
      <c r="C4" s="560"/>
      <c r="D4" s="560"/>
      <c r="E4" s="560"/>
      <c r="F4" s="560"/>
      <c r="G4" s="560"/>
      <c r="H4" s="560"/>
      <c r="I4" s="561"/>
      <c r="J4" s="531">
        <v>2013</v>
      </c>
      <c r="K4" s="532"/>
      <c r="L4" s="532"/>
      <c r="M4" s="532"/>
      <c r="N4" s="532"/>
      <c r="O4" s="532"/>
      <c r="P4" s="532"/>
      <c r="Q4" s="532"/>
      <c r="R4" s="533"/>
      <c r="S4" s="531">
        <v>2015</v>
      </c>
      <c r="T4" s="532"/>
      <c r="U4" s="532"/>
      <c r="V4" s="532"/>
      <c r="W4" s="532"/>
      <c r="X4" s="532"/>
      <c r="Y4" s="532"/>
      <c r="Z4" s="532"/>
      <c r="AA4" s="533"/>
      <c r="AB4" s="531">
        <v>2016</v>
      </c>
      <c r="AC4" s="532"/>
      <c r="AD4" s="532"/>
      <c r="AE4" s="532"/>
      <c r="AF4" s="532"/>
      <c r="AG4" s="532"/>
      <c r="AH4" s="532"/>
      <c r="AI4" s="532"/>
      <c r="AJ4" s="533"/>
      <c r="AK4" s="531">
        <v>2017</v>
      </c>
      <c r="AL4" s="532"/>
      <c r="AM4" s="532"/>
      <c r="AN4" s="532"/>
      <c r="AO4" s="532"/>
      <c r="AP4" s="532"/>
      <c r="AQ4" s="532"/>
      <c r="AR4" s="532"/>
      <c r="AS4" s="533"/>
      <c r="AT4" s="560">
        <v>2018</v>
      </c>
      <c r="AU4" s="560"/>
      <c r="AV4" s="560"/>
      <c r="AW4" s="560"/>
      <c r="AX4" s="560"/>
      <c r="AY4" s="560"/>
      <c r="AZ4" s="560"/>
      <c r="BA4" s="560"/>
      <c r="BB4" s="584"/>
    </row>
    <row r="5" spans="1:54" ht="61.5" customHeight="1" thickBot="1">
      <c r="A5" s="558"/>
      <c r="B5" s="567" t="s">
        <v>25</v>
      </c>
      <c r="C5" s="569" t="s">
        <v>11</v>
      </c>
      <c r="D5" s="555" t="s">
        <v>9</v>
      </c>
      <c r="E5" s="556"/>
      <c r="F5" s="557"/>
      <c r="G5" s="518" t="s">
        <v>10</v>
      </c>
      <c r="H5" s="516"/>
      <c r="I5" s="517"/>
      <c r="J5" s="567" t="s">
        <v>25</v>
      </c>
      <c r="K5" s="569" t="s">
        <v>11</v>
      </c>
      <c r="L5" s="569" t="s">
        <v>202</v>
      </c>
      <c r="M5" s="555" t="s">
        <v>9</v>
      </c>
      <c r="N5" s="556"/>
      <c r="O5" s="557"/>
      <c r="P5" s="518" t="s">
        <v>10</v>
      </c>
      <c r="Q5" s="516"/>
      <c r="R5" s="517"/>
      <c r="S5" s="567" t="s">
        <v>25</v>
      </c>
      <c r="T5" s="569" t="s">
        <v>11</v>
      </c>
      <c r="U5" s="569" t="s">
        <v>202</v>
      </c>
      <c r="V5" s="555" t="s">
        <v>9</v>
      </c>
      <c r="W5" s="556"/>
      <c r="X5" s="557"/>
      <c r="Y5" s="518" t="s">
        <v>10</v>
      </c>
      <c r="Z5" s="516"/>
      <c r="AA5" s="517"/>
      <c r="AB5" s="567" t="s">
        <v>25</v>
      </c>
      <c r="AC5" s="569" t="s">
        <v>11</v>
      </c>
      <c r="AD5" s="569" t="s">
        <v>202</v>
      </c>
      <c r="AE5" s="555" t="s">
        <v>9</v>
      </c>
      <c r="AF5" s="556"/>
      <c r="AG5" s="557"/>
      <c r="AH5" s="518" t="s">
        <v>10</v>
      </c>
      <c r="AI5" s="516"/>
      <c r="AJ5" s="517"/>
      <c r="AK5" s="567" t="s">
        <v>25</v>
      </c>
      <c r="AL5" s="569" t="s">
        <v>11</v>
      </c>
      <c r="AM5" s="569" t="s">
        <v>202</v>
      </c>
      <c r="AN5" s="555" t="s">
        <v>9</v>
      </c>
      <c r="AO5" s="556"/>
      <c r="AP5" s="557"/>
      <c r="AQ5" s="518" t="s">
        <v>10</v>
      </c>
      <c r="AR5" s="516"/>
      <c r="AS5" s="517"/>
      <c r="AT5" s="574" t="s">
        <v>25</v>
      </c>
      <c r="AU5" s="569" t="s">
        <v>11</v>
      </c>
      <c r="AV5" s="569" t="s">
        <v>202</v>
      </c>
      <c r="AW5" s="555" t="s">
        <v>9</v>
      </c>
      <c r="AX5" s="556"/>
      <c r="AY5" s="557"/>
      <c r="AZ5" s="518" t="s">
        <v>10</v>
      </c>
      <c r="BA5" s="516"/>
      <c r="BB5" s="519"/>
    </row>
    <row r="6" spans="1:54" ht="47.25" customHeight="1" thickBot="1">
      <c r="A6" s="558"/>
      <c r="B6" s="576"/>
      <c r="C6" s="576"/>
      <c r="D6" s="359" t="s">
        <v>21</v>
      </c>
      <c r="E6" s="360" t="s">
        <v>23</v>
      </c>
      <c r="F6" s="361" t="s">
        <v>22</v>
      </c>
      <c r="G6" s="352" t="s">
        <v>21</v>
      </c>
      <c r="H6" s="353" t="s">
        <v>20</v>
      </c>
      <c r="I6" s="355" t="s">
        <v>22</v>
      </c>
      <c r="J6" s="576"/>
      <c r="K6" s="576"/>
      <c r="L6" s="576"/>
      <c r="M6" s="359" t="s">
        <v>21</v>
      </c>
      <c r="N6" s="360" t="s">
        <v>23</v>
      </c>
      <c r="O6" s="361" t="s">
        <v>22</v>
      </c>
      <c r="P6" s="352" t="s">
        <v>21</v>
      </c>
      <c r="Q6" s="353" t="s">
        <v>20</v>
      </c>
      <c r="R6" s="355" t="s">
        <v>22</v>
      </c>
      <c r="S6" s="576"/>
      <c r="T6" s="576"/>
      <c r="U6" s="576"/>
      <c r="V6" s="359" t="s">
        <v>21</v>
      </c>
      <c r="W6" s="360" t="s">
        <v>23</v>
      </c>
      <c r="X6" s="361" t="s">
        <v>22</v>
      </c>
      <c r="Y6" s="352" t="s">
        <v>21</v>
      </c>
      <c r="Z6" s="353" t="s">
        <v>20</v>
      </c>
      <c r="AA6" s="355" t="s">
        <v>22</v>
      </c>
      <c r="AB6" s="576"/>
      <c r="AC6" s="576"/>
      <c r="AD6" s="576"/>
      <c r="AE6" s="359" t="s">
        <v>21</v>
      </c>
      <c r="AF6" s="360" t="s">
        <v>23</v>
      </c>
      <c r="AG6" s="361" t="s">
        <v>22</v>
      </c>
      <c r="AH6" s="352" t="s">
        <v>21</v>
      </c>
      <c r="AI6" s="353" t="s">
        <v>20</v>
      </c>
      <c r="AJ6" s="355" t="s">
        <v>22</v>
      </c>
      <c r="AK6" s="576"/>
      <c r="AL6" s="576"/>
      <c r="AM6" s="576"/>
      <c r="AN6" s="359" t="s">
        <v>21</v>
      </c>
      <c r="AO6" s="360" t="s">
        <v>23</v>
      </c>
      <c r="AP6" s="361" t="s">
        <v>22</v>
      </c>
      <c r="AQ6" s="352" t="s">
        <v>21</v>
      </c>
      <c r="AR6" s="353" t="s">
        <v>20</v>
      </c>
      <c r="AS6" s="355" t="s">
        <v>22</v>
      </c>
      <c r="AT6" s="579"/>
      <c r="AU6" s="576"/>
      <c r="AV6" s="576"/>
      <c r="AW6" s="359" t="s">
        <v>21</v>
      </c>
      <c r="AX6" s="360" t="s">
        <v>23</v>
      </c>
      <c r="AY6" s="361" t="s">
        <v>22</v>
      </c>
      <c r="AZ6" s="352" t="s">
        <v>21</v>
      </c>
      <c r="BA6" s="353" t="s">
        <v>20</v>
      </c>
      <c r="BB6" s="356" t="s">
        <v>22</v>
      </c>
    </row>
    <row r="7" spans="1:54" s="414" customFormat="1" ht="24" customHeight="1">
      <c r="A7" s="219" t="s">
        <v>26</v>
      </c>
      <c r="B7" s="415">
        <v>55</v>
      </c>
      <c r="C7" s="416">
        <v>371</v>
      </c>
      <c r="D7" s="416">
        <v>14069</v>
      </c>
      <c r="E7" s="416">
        <v>13003</v>
      </c>
      <c r="F7" s="416">
        <v>27072</v>
      </c>
      <c r="G7" s="417">
        <v>659</v>
      </c>
      <c r="H7" s="417">
        <v>698</v>
      </c>
      <c r="I7" s="56">
        <v>1357</v>
      </c>
      <c r="J7" s="419">
        <v>52</v>
      </c>
      <c r="K7" s="416">
        <v>420</v>
      </c>
      <c r="L7" s="416">
        <v>957</v>
      </c>
      <c r="M7" s="416">
        <v>14020</v>
      </c>
      <c r="N7" s="416">
        <v>12940</v>
      </c>
      <c r="O7" s="416">
        <v>26960</v>
      </c>
      <c r="P7" s="416">
        <v>667</v>
      </c>
      <c r="Q7" s="416">
        <v>788</v>
      </c>
      <c r="R7" s="420">
        <v>1455</v>
      </c>
      <c r="S7" s="419">
        <v>56</v>
      </c>
      <c r="T7" s="416">
        <v>440</v>
      </c>
      <c r="U7" s="416">
        <v>1013</v>
      </c>
      <c r="V7" s="416">
        <v>12995</v>
      </c>
      <c r="W7" s="416">
        <v>12480</v>
      </c>
      <c r="X7" s="416">
        <v>25475</v>
      </c>
      <c r="Y7" s="417" t="s">
        <v>97</v>
      </c>
      <c r="Z7" s="417" t="s">
        <v>97</v>
      </c>
      <c r="AA7" s="420">
        <v>1630</v>
      </c>
      <c r="AB7" s="419">
        <v>58</v>
      </c>
      <c r="AC7" s="416">
        <v>456</v>
      </c>
      <c r="AD7" s="416">
        <v>1049</v>
      </c>
      <c r="AE7" s="416">
        <v>14496</v>
      </c>
      <c r="AF7" s="416">
        <v>13934</v>
      </c>
      <c r="AG7" s="416">
        <v>28430</v>
      </c>
      <c r="AH7" s="417" t="s">
        <v>97</v>
      </c>
      <c r="AI7" s="417" t="s">
        <v>97</v>
      </c>
      <c r="AJ7" s="420">
        <v>1623</v>
      </c>
      <c r="AK7" s="419">
        <v>73</v>
      </c>
      <c r="AL7" s="416">
        <v>499</v>
      </c>
      <c r="AM7" s="416">
        <v>1079</v>
      </c>
      <c r="AN7" s="416">
        <v>14519</v>
      </c>
      <c r="AO7" s="416">
        <v>14078</v>
      </c>
      <c r="AP7" s="416">
        <v>28597</v>
      </c>
      <c r="AQ7" s="417" t="s">
        <v>97</v>
      </c>
      <c r="AR7" s="417" t="s">
        <v>97</v>
      </c>
      <c r="AS7" s="420">
        <v>1748</v>
      </c>
      <c r="AT7" s="421">
        <v>78</v>
      </c>
      <c r="AU7" s="416">
        <v>612</v>
      </c>
      <c r="AV7" s="416">
        <v>1093</v>
      </c>
      <c r="AW7" s="416">
        <v>14583</v>
      </c>
      <c r="AX7" s="416">
        <v>13954</v>
      </c>
      <c r="AY7" s="416">
        <v>28537</v>
      </c>
      <c r="AZ7" s="417" t="s">
        <v>97</v>
      </c>
      <c r="BA7" s="417" t="s">
        <v>97</v>
      </c>
      <c r="BB7" s="422">
        <v>1830</v>
      </c>
    </row>
    <row r="8" spans="1:54" s="1" customFormat="1" ht="24" customHeight="1">
      <c r="A8" s="61" t="s">
        <v>37</v>
      </c>
      <c r="B8" s="57">
        <v>49</v>
      </c>
      <c r="C8" s="25">
        <v>352</v>
      </c>
      <c r="D8" s="25">
        <v>13579</v>
      </c>
      <c r="E8" s="25">
        <v>12612</v>
      </c>
      <c r="F8" s="25">
        <v>26191</v>
      </c>
      <c r="G8" s="25">
        <v>628</v>
      </c>
      <c r="H8" s="25">
        <v>639</v>
      </c>
      <c r="I8" s="75">
        <v>1267</v>
      </c>
      <c r="J8" s="70">
        <v>46</v>
      </c>
      <c r="K8" s="25">
        <v>400</v>
      </c>
      <c r="L8" s="25">
        <v>905</v>
      </c>
      <c r="M8" s="25">
        <v>13544</v>
      </c>
      <c r="N8" s="25">
        <v>12566</v>
      </c>
      <c r="O8" s="25">
        <v>26110</v>
      </c>
      <c r="P8" s="25">
        <v>638</v>
      </c>
      <c r="Q8" s="25">
        <v>731</v>
      </c>
      <c r="R8" s="75">
        <v>1369</v>
      </c>
      <c r="S8" s="70">
        <v>51</v>
      </c>
      <c r="T8" s="25">
        <v>413</v>
      </c>
      <c r="U8" s="25">
        <v>942</v>
      </c>
      <c r="V8" s="25">
        <v>12312</v>
      </c>
      <c r="W8" s="25">
        <v>11913</v>
      </c>
      <c r="X8" s="25">
        <v>24225</v>
      </c>
      <c r="Y8" s="18" t="s">
        <v>97</v>
      </c>
      <c r="Z8" s="18" t="s">
        <v>97</v>
      </c>
      <c r="AA8" s="75">
        <v>1527</v>
      </c>
      <c r="AB8" s="70">
        <v>54</v>
      </c>
      <c r="AC8" s="25">
        <v>456</v>
      </c>
      <c r="AD8" s="25">
        <v>1004</v>
      </c>
      <c r="AE8" s="25">
        <v>13976</v>
      </c>
      <c r="AF8" s="25">
        <v>13490</v>
      </c>
      <c r="AG8" s="25">
        <v>27466</v>
      </c>
      <c r="AH8" s="18" t="s">
        <v>97</v>
      </c>
      <c r="AI8" s="18" t="s">
        <v>97</v>
      </c>
      <c r="AJ8" s="75">
        <v>1539</v>
      </c>
      <c r="AK8" s="70">
        <v>67</v>
      </c>
      <c r="AL8" s="25">
        <v>487</v>
      </c>
      <c r="AM8" s="25">
        <v>1024</v>
      </c>
      <c r="AN8" s="25">
        <v>13981</v>
      </c>
      <c r="AO8" s="25">
        <v>13613</v>
      </c>
      <c r="AP8" s="25">
        <v>27594</v>
      </c>
      <c r="AQ8" s="18" t="s">
        <v>97</v>
      </c>
      <c r="AR8" s="18" t="s">
        <v>97</v>
      </c>
      <c r="AS8" s="75">
        <v>1636</v>
      </c>
      <c r="AT8" s="372">
        <v>71</v>
      </c>
      <c r="AU8" s="25">
        <v>580</v>
      </c>
      <c r="AV8" s="25">
        <v>1026</v>
      </c>
      <c r="AW8" s="25">
        <v>13956</v>
      </c>
      <c r="AX8" s="25">
        <v>13351</v>
      </c>
      <c r="AY8" s="25">
        <v>27307</v>
      </c>
      <c r="AZ8" s="18" t="s">
        <v>97</v>
      </c>
      <c r="BA8" s="18" t="s">
        <v>97</v>
      </c>
      <c r="BB8" s="30">
        <v>1690</v>
      </c>
    </row>
    <row r="9" spans="1:54" s="1" customFormat="1" ht="24" customHeight="1">
      <c r="A9" s="61" t="s">
        <v>36</v>
      </c>
      <c r="B9" s="57">
        <v>6</v>
      </c>
      <c r="C9" s="18">
        <v>19</v>
      </c>
      <c r="D9" s="18">
        <v>490</v>
      </c>
      <c r="E9" s="18">
        <v>391</v>
      </c>
      <c r="F9" s="25">
        <v>881</v>
      </c>
      <c r="G9" s="18">
        <v>31</v>
      </c>
      <c r="H9" s="18">
        <v>59</v>
      </c>
      <c r="I9" s="59">
        <v>90</v>
      </c>
      <c r="J9" s="70">
        <v>6</v>
      </c>
      <c r="K9" s="25">
        <v>20</v>
      </c>
      <c r="L9" s="25">
        <v>52</v>
      </c>
      <c r="M9" s="25">
        <v>476</v>
      </c>
      <c r="N9" s="25">
        <v>374</v>
      </c>
      <c r="O9" s="25">
        <v>850</v>
      </c>
      <c r="P9" s="25">
        <v>29</v>
      </c>
      <c r="Q9" s="25">
        <v>57</v>
      </c>
      <c r="R9" s="75">
        <v>86</v>
      </c>
      <c r="S9" s="70">
        <v>5</v>
      </c>
      <c r="T9" s="25">
        <v>27</v>
      </c>
      <c r="U9" s="25">
        <v>71</v>
      </c>
      <c r="V9" s="25">
        <v>683</v>
      </c>
      <c r="W9" s="25">
        <v>567</v>
      </c>
      <c r="X9" s="25">
        <v>1250</v>
      </c>
      <c r="Y9" s="18" t="s">
        <v>97</v>
      </c>
      <c r="Z9" s="18" t="s">
        <v>97</v>
      </c>
      <c r="AA9" s="75">
        <v>103</v>
      </c>
      <c r="AB9" s="70">
        <v>4</v>
      </c>
      <c r="AC9" s="25" t="s">
        <v>97</v>
      </c>
      <c r="AD9" s="25">
        <v>45</v>
      </c>
      <c r="AE9" s="25">
        <v>520</v>
      </c>
      <c r="AF9" s="25">
        <v>444</v>
      </c>
      <c r="AG9" s="25">
        <v>964</v>
      </c>
      <c r="AH9" s="18" t="s">
        <v>97</v>
      </c>
      <c r="AI9" s="18" t="s">
        <v>97</v>
      </c>
      <c r="AJ9" s="75">
        <v>84</v>
      </c>
      <c r="AK9" s="70">
        <v>6</v>
      </c>
      <c r="AL9" s="25">
        <v>12</v>
      </c>
      <c r="AM9" s="25">
        <v>55</v>
      </c>
      <c r="AN9" s="25">
        <v>538</v>
      </c>
      <c r="AO9" s="25">
        <v>465</v>
      </c>
      <c r="AP9" s="25">
        <v>1003</v>
      </c>
      <c r="AQ9" s="18" t="s">
        <v>97</v>
      </c>
      <c r="AR9" s="18" t="s">
        <v>97</v>
      </c>
      <c r="AS9" s="75">
        <v>112</v>
      </c>
      <c r="AT9" s="372">
        <v>7</v>
      </c>
      <c r="AU9" s="25">
        <v>32</v>
      </c>
      <c r="AV9" s="25">
        <v>67</v>
      </c>
      <c r="AW9" s="25">
        <v>627</v>
      </c>
      <c r="AX9" s="25">
        <v>603</v>
      </c>
      <c r="AY9" s="25">
        <v>1230</v>
      </c>
      <c r="AZ9" s="18" t="s">
        <v>97</v>
      </c>
      <c r="BA9" s="18" t="s">
        <v>97</v>
      </c>
      <c r="BB9" s="30">
        <v>140</v>
      </c>
    </row>
    <row r="10" spans="1:54" s="414" customFormat="1" ht="24" customHeight="1">
      <c r="A10" s="220" t="s">
        <v>27</v>
      </c>
      <c r="B10" s="222">
        <v>83</v>
      </c>
      <c r="C10" s="188">
        <v>826</v>
      </c>
      <c r="D10" s="188">
        <v>19108</v>
      </c>
      <c r="E10" s="188">
        <v>18321</v>
      </c>
      <c r="F10" s="188">
        <v>37429</v>
      </c>
      <c r="G10" s="187">
        <v>955</v>
      </c>
      <c r="H10" s="187">
        <v>946</v>
      </c>
      <c r="I10" s="58">
        <v>1901</v>
      </c>
      <c r="J10" s="374">
        <v>69</v>
      </c>
      <c r="K10" s="188">
        <v>731</v>
      </c>
      <c r="L10" s="188">
        <v>1287</v>
      </c>
      <c r="M10" s="188">
        <v>19108</v>
      </c>
      <c r="N10" s="188">
        <v>18213</v>
      </c>
      <c r="O10" s="188">
        <v>37321</v>
      </c>
      <c r="P10" s="188">
        <v>951</v>
      </c>
      <c r="Q10" s="188">
        <v>1133</v>
      </c>
      <c r="R10" s="223">
        <v>2084</v>
      </c>
      <c r="S10" s="374">
        <v>83</v>
      </c>
      <c r="T10" s="188">
        <v>979</v>
      </c>
      <c r="U10" s="188">
        <v>1470</v>
      </c>
      <c r="V10" s="188">
        <v>19120</v>
      </c>
      <c r="W10" s="188">
        <v>18121</v>
      </c>
      <c r="X10" s="188">
        <v>37241</v>
      </c>
      <c r="Y10" s="187" t="s">
        <v>97</v>
      </c>
      <c r="Z10" s="187" t="s">
        <v>97</v>
      </c>
      <c r="AA10" s="223">
        <v>2384</v>
      </c>
      <c r="AB10" s="374">
        <v>88</v>
      </c>
      <c r="AC10" s="188">
        <v>985</v>
      </c>
      <c r="AD10" s="188">
        <v>1597</v>
      </c>
      <c r="AE10" s="188">
        <v>21152</v>
      </c>
      <c r="AF10" s="188">
        <v>20348</v>
      </c>
      <c r="AG10" s="188">
        <v>41500</v>
      </c>
      <c r="AH10" s="187" t="s">
        <v>97</v>
      </c>
      <c r="AI10" s="187" t="s">
        <v>97</v>
      </c>
      <c r="AJ10" s="223">
        <v>2296</v>
      </c>
      <c r="AK10" s="374">
        <v>92</v>
      </c>
      <c r="AL10" s="188">
        <v>1097</v>
      </c>
      <c r="AM10" s="188">
        <v>1610</v>
      </c>
      <c r="AN10" s="188">
        <v>21712</v>
      </c>
      <c r="AO10" s="188">
        <v>21065</v>
      </c>
      <c r="AP10" s="188">
        <v>42777</v>
      </c>
      <c r="AQ10" s="187" t="s">
        <v>97</v>
      </c>
      <c r="AR10" s="187" t="s">
        <v>97</v>
      </c>
      <c r="AS10" s="223">
        <v>2588</v>
      </c>
      <c r="AT10" s="373">
        <v>99</v>
      </c>
      <c r="AU10" s="188">
        <v>1174</v>
      </c>
      <c r="AV10" s="188">
        <v>1652</v>
      </c>
      <c r="AW10" s="188">
        <v>22873</v>
      </c>
      <c r="AX10" s="188">
        <v>21944</v>
      </c>
      <c r="AY10" s="188">
        <v>44817</v>
      </c>
      <c r="AZ10" s="187" t="s">
        <v>97</v>
      </c>
      <c r="BA10" s="187" t="s">
        <v>97</v>
      </c>
      <c r="BB10" s="189">
        <v>2731</v>
      </c>
    </row>
    <row r="11" spans="1:54" s="1" customFormat="1" ht="24" customHeight="1">
      <c r="A11" s="61" t="s">
        <v>37</v>
      </c>
      <c r="B11" s="57">
        <v>71</v>
      </c>
      <c r="C11" s="25">
        <v>781</v>
      </c>
      <c r="D11" s="25">
        <v>17825</v>
      </c>
      <c r="E11" s="25">
        <v>17305</v>
      </c>
      <c r="F11" s="25">
        <v>35130</v>
      </c>
      <c r="G11" s="25">
        <v>852</v>
      </c>
      <c r="H11" s="25">
        <v>843</v>
      </c>
      <c r="I11" s="75">
        <v>1695</v>
      </c>
      <c r="J11" s="70">
        <v>59</v>
      </c>
      <c r="K11" s="25">
        <v>636</v>
      </c>
      <c r="L11" s="25">
        <v>1176</v>
      </c>
      <c r="M11" s="25">
        <v>18033</v>
      </c>
      <c r="N11" s="25">
        <v>17343</v>
      </c>
      <c r="O11" s="25">
        <v>35376</v>
      </c>
      <c r="P11" s="25">
        <v>870</v>
      </c>
      <c r="Q11" s="25">
        <v>1020</v>
      </c>
      <c r="R11" s="75">
        <v>1890</v>
      </c>
      <c r="S11" s="70">
        <v>68</v>
      </c>
      <c r="T11" s="25">
        <v>828</v>
      </c>
      <c r="U11" s="25">
        <v>1300</v>
      </c>
      <c r="V11" s="25">
        <v>17524</v>
      </c>
      <c r="W11" s="25">
        <v>16733</v>
      </c>
      <c r="X11" s="25">
        <v>34257</v>
      </c>
      <c r="Y11" s="18" t="s">
        <v>97</v>
      </c>
      <c r="Z11" s="18" t="s">
        <v>97</v>
      </c>
      <c r="AA11" s="75">
        <v>2099</v>
      </c>
      <c r="AB11" s="70">
        <v>80</v>
      </c>
      <c r="AC11" s="25">
        <v>906</v>
      </c>
      <c r="AD11" s="25">
        <v>1477</v>
      </c>
      <c r="AE11" s="25">
        <v>19859</v>
      </c>
      <c r="AF11" s="25">
        <v>19290</v>
      </c>
      <c r="AG11" s="25">
        <v>39149</v>
      </c>
      <c r="AH11" s="18" t="s">
        <v>97</v>
      </c>
      <c r="AI11" s="18" t="s">
        <v>97</v>
      </c>
      <c r="AJ11" s="75">
        <v>2101</v>
      </c>
      <c r="AK11" s="70">
        <v>80</v>
      </c>
      <c r="AL11" s="25">
        <v>983</v>
      </c>
      <c r="AM11" s="25">
        <v>1467</v>
      </c>
      <c r="AN11" s="25">
        <v>20282</v>
      </c>
      <c r="AO11" s="25">
        <v>19848</v>
      </c>
      <c r="AP11" s="25">
        <v>40130</v>
      </c>
      <c r="AQ11" s="18" t="s">
        <v>97</v>
      </c>
      <c r="AR11" s="18" t="s">
        <v>97</v>
      </c>
      <c r="AS11" s="75">
        <v>2309</v>
      </c>
      <c r="AT11" s="372">
        <v>81</v>
      </c>
      <c r="AU11" s="25">
        <v>1075</v>
      </c>
      <c r="AV11" s="25">
        <v>1519</v>
      </c>
      <c r="AW11" s="25">
        <v>21510</v>
      </c>
      <c r="AX11" s="25">
        <v>20819</v>
      </c>
      <c r="AY11" s="25">
        <v>42329</v>
      </c>
      <c r="AZ11" s="18" t="s">
        <v>97</v>
      </c>
      <c r="BA11" s="18" t="s">
        <v>97</v>
      </c>
      <c r="BB11" s="30">
        <v>2480</v>
      </c>
    </row>
    <row r="12" spans="1:54" s="1" customFormat="1" ht="24" customHeight="1">
      <c r="A12" s="61" t="s">
        <v>36</v>
      </c>
      <c r="B12" s="57">
        <v>12</v>
      </c>
      <c r="C12" s="18">
        <v>45</v>
      </c>
      <c r="D12" s="25">
        <v>1283</v>
      </c>
      <c r="E12" s="25">
        <v>1016</v>
      </c>
      <c r="F12" s="25">
        <v>2299</v>
      </c>
      <c r="G12" s="18">
        <v>103</v>
      </c>
      <c r="H12" s="18">
        <v>103</v>
      </c>
      <c r="I12" s="59">
        <v>206</v>
      </c>
      <c r="J12" s="70">
        <v>10</v>
      </c>
      <c r="K12" s="25">
        <v>95</v>
      </c>
      <c r="L12" s="25">
        <v>111</v>
      </c>
      <c r="M12" s="25">
        <v>1075</v>
      </c>
      <c r="N12" s="25">
        <v>870</v>
      </c>
      <c r="O12" s="25">
        <v>1945</v>
      </c>
      <c r="P12" s="25">
        <v>81</v>
      </c>
      <c r="Q12" s="25">
        <v>113</v>
      </c>
      <c r="R12" s="75">
        <v>194</v>
      </c>
      <c r="S12" s="70">
        <v>15</v>
      </c>
      <c r="T12" s="25">
        <v>151</v>
      </c>
      <c r="U12" s="25">
        <v>170</v>
      </c>
      <c r="V12" s="25">
        <v>1596</v>
      </c>
      <c r="W12" s="25">
        <v>1388</v>
      </c>
      <c r="X12" s="25">
        <v>2984</v>
      </c>
      <c r="Y12" s="18" t="s">
        <v>97</v>
      </c>
      <c r="Z12" s="18" t="s">
        <v>97</v>
      </c>
      <c r="AA12" s="75">
        <v>285</v>
      </c>
      <c r="AB12" s="70">
        <v>8</v>
      </c>
      <c r="AC12" s="25">
        <v>79</v>
      </c>
      <c r="AD12" s="25">
        <v>120</v>
      </c>
      <c r="AE12" s="25">
        <v>1293</v>
      </c>
      <c r="AF12" s="25">
        <v>1058</v>
      </c>
      <c r="AG12" s="25">
        <v>2351</v>
      </c>
      <c r="AH12" s="18" t="s">
        <v>97</v>
      </c>
      <c r="AI12" s="18" t="s">
        <v>97</v>
      </c>
      <c r="AJ12" s="75">
        <v>195</v>
      </c>
      <c r="AK12" s="70">
        <v>12</v>
      </c>
      <c r="AL12" s="25">
        <v>114</v>
      </c>
      <c r="AM12" s="25">
        <v>143</v>
      </c>
      <c r="AN12" s="25">
        <v>1430</v>
      </c>
      <c r="AO12" s="25">
        <v>1217</v>
      </c>
      <c r="AP12" s="25">
        <v>2647</v>
      </c>
      <c r="AQ12" s="18" t="s">
        <v>97</v>
      </c>
      <c r="AR12" s="18" t="s">
        <v>97</v>
      </c>
      <c r="AS12" s="75">
        <v>279</v>
      </c>
      <c r="AT12" s="372">
        <v>11</v>
      </c>
      <c r="AU12" s="25">
        <v>99</v>
      </c>
      <c r="AV12" s="25">
        <v>133</v>
      </c>
      <c r="AW12" s="25">
        <v>1363</v>
      </c>
      <c r="AX12" s="25">
        <v>1125</v>
      </c>
      <c r="AY12" s="25">
        <v>2488</v>
      </c>
      <c r="AZ12" s="18" t="s">
        <v>97</v>
      </c>
      <c r="BA12" s="18" t="s">
        <v>97</v>
      </c>
      <c r="BB12" s="30">
        <v>251</v>
      </c>
    </row>
    <row r="13" spans="1:54" s="1" customFormat="1" ht="24" customHeight="1">
      <c r="A13" s="220" t="s">
        <v>38</v>
      </c>
      <c r="B13" s="57">
        <v>5</v>
      </c>
      <c r="C13" s="18">
        <v>4</v>
      </c>
      <c r="D13" s="18">
        <v>163</v>
      </c>
      <c r="E13" s="18">
        <v>185</v>
      </c>
      <c r="F13" s="18">
        <v>348</v>
      </c>
      <c r="G13" s="18">
        <v>22</v>
      </c>
      <c r="H13" s="18">
        <v>13</v>
      </c>
      <c r="I13" s="59">
        <v>35</v>
      </c>
      <c r="J13" s="70">
        <v>6</v>
      </c>
      <c r="K13" s="25">
        <v>4</v>
      </c>
      <c r="L13" s="25">
        <v>21</v>
      </c>
      <c r="M13" s="25">
        <v>146</v>
      </c>
      <c r="N13" s="25">
        <v>156</v>
      </c>
      <c r="O13" s="25">
        <v>302</v>
      </c>
      <c r="P13" s="25">
        <v>19</v>
      </c>
      <c r="Q13" s="25">
        <v>8</v>
      </c>
      <c r="R13" s="75">
        <v>27</v>
      </c>
      <c r="S13" s="70">
        <v>5</v>
      </c>
      <c r="T13" s="25">
        <v>10</v>
      </c>
      <c r="U13" s="25">
        <v>19</v>
      </c>
      <c r="V13" s="25">
        <v>128</v>
      </c>
      <c r="W13" s="25">
        <v>130</v>
      </c>
      <c r="X13" s="25">
        <v>258</v>
      </c>
      <c r="Y13" s="18" t="s">
        <v>97</v>
      </c>
      <c r="Z13" s="18" t="s">
        <v>97</v>
      </c>
      <c r="AA13" s="75">
        <v>27</v>
      </c>
      <c r="AB13" s="70">
        <v>5</v>
      </c>
      <c r="AC13" s="25">
        <v>9</v>
      </c>
      <c r="AD13" s="25">
        <v>22</v>
      </c>
      <c r="AE13" s="25">
        <v>150</v>
      </c>
      <c r="AF13" s="25">
        <v>128</v>
      </c>
      <c r="AG13" s="25">
        <v>278</v>
      </c>
      <c r="AH13" s="18" t="s">
        <v>97</v>
      </c>
      <c r="AI13" s="18" t="s">
        <v>97</v>
      </c>
      <c r="AJ13" s="75">
        <v>28</v>
      </c>
      <c r="AK13" s="70">
        <v>5</v>
      </c>
      <c r="AL13" s="25">
        <v>9</v>
      </c>
      <c r="AM13" s="25">
        <v>22</v>
      </c>
      <c r="AN13" s="25">
        <v>145</v>
      </c>
      <c r="AO13" s="25">
        <v>113</v>
      </c>
      <c r="AP13" s="25">
        <v>258</v>
      </c>
      <c r="AQ13" s="18" t="s">
        <v>97</v>
      </c>
      <c r="AR13" s="18" t="s">
        <v>97</v>
      </c>
      <c r="AS13" s="75">
        <v>30</v>
      </c>
      <c r="AT13" s="372">
        <v>5</v>
      </c>
      <c r="AU13" s="25">
        <v>9</v>
      </c>
      <c r="AV13" s="25">
        <v>23</v>
      </c>
      <c r="AW13" s="25">
        <v>134</v>
      </c>
      <c r="AX13" s="25">
        <v>106</v>
      </c>
      <c r="AY13" s="25">
        <v>240</v>
      </c>
      <c r="AZ13" s="18" t="s">
        <v>97</v>
      </c>
      <c r="BA13" s="18" t="s">
        <v>97</v>
      </c>
      <c r="BB13" s="30">
        <v>24</v>
      </c>
    </row>
    <row r="14" spans="1:54" s="1" customFormat="1" ht="24" customHeight="1">
      <c r="A14" s="220" t="s">
        <v>39</v>
      </c>
      <c r="B14" s="57">
        <v>15</v>
      </c>
      <c r="C14" s="18">
        <v>43</v>
      </c>
      <c r="D14" s="25">
        <v>1033</v>
      </c>
      <c r="E14" s="25">
        <v>1011</v>
      </c>
      <c r="F14" s="25">
        <v>2044</v>
      </c>
      <c r="G14" s="18">
        <v>82</v>
      </c>
      <c r="H14" s="18">
        <v>45</v>
      </c>
      <c r="I14" s="59">
        <v>127</v>
      </c>
      <c r="J14" s="70">
        <v>15</v>
      </c>
      <c r="K14" s="25">
        <v>63</v>
      </c>
      <c r="L14" s="25">
        <v>102</v>
      </c>
      <c r="M14" s="25">
        <v>982</v>
      </c>
      <c r="N14" s="25">
        <v>914</v>
      </c>
      <c r="O14" s="25">
        <v>1896</v>
      </c>
      <c r="P14" s="25">
        <v>74</v>
      </c>
      <c r="Q14" s="25">
        <v>44</v>
      </c>
      <c r="R14" s="75">
        <v>118</v>
      </c>
      <c r="S14" s="70">
        <v>15</v>
      </c>
      <c r="T14" s="25">
        <v>39</v>
      </c>
      <c r="U14" s="25">
        <v>92</v>
      </c>
      <c r="V14" s="25">
        <v>790</v>
      </c>
      <c r="W14" s="25">
        <v>813</v>
      </c>
      <c r="X14" s="25">
        <v>1603</v>
      </c>
      <c r="Y14" s="18" t="s">
        <v>97</v>
      </c>
      <c r="Z14" s="18" t="s">
        <v>97</v>
      </c>
      <c r="AA14" s="75">
        <v>118</v>
      </c>
      <c r="AB14" s="70">
        <v>16</v>
      </c>
      <c r="AC14" s="25">
        <v>67</v>
      </c>
      <c r="AD14" s="25">
        <v>101</v>
      </c>
      <c r="AE14" s="25">
        <v>847</v>
      </c>
      <c r="AF14" s="25">
        <v>835</v>
      </c>
      <c r="AG14" s="25">
        <v>1682</v>
      </c>
      <c r="AH14" s="18" t="s">
        <v>97</v>
      </c>
      <c r="AI14" s="18" t="s">
        <v>97</v>
      </c>
      <c r="AJ14" s="75">
        <v>141</v>
      </c>
      <c r="AK14" s="70">
        <v>16</v>
      </c>
      <c r="AL14" s="25">
        <v>67</v>
      </c>
      <c r="AM14" s="25">
        <v>100</v>
      </c>
      <c r="AN14" s="25">
        <v>828</v>
      </c>
      <c r="AO14" s="25">
        <v>822</v>
      </c>
      <c r="AP14" s="25">
        <v>1650</v>
      </c>
      <c r="AQ14" s="18" t="s">
        <v>97</v>
      </c>
      <c r="AR14" s="18" t="s">
        <v>97</v>
      </c>
      <c r="AS14" s="75">
        <v>137</v>
      </c>
      <c r="AT14" s="372">
        <v>16</v>
      </c>
      <c r="AU14" s="25">
        <v>67</v>
      </c>
      <c r="AV14" s="25">
        <v>96</v>
      </c>
      <c r="AW14" s="25">
        <v>816</v>
      </c>
      <c r="AX14" s="25">
        <v>780</v>
      </c>
      <c r="AY14" s="25">
        <v>1596</v>
      </c>
      <c r="AZ14" s="18" t="s">
        <v>97</v>
      </c>
      <c r="BA14" s="18" t="s">
        <v>97</v>
      </c>
      <c r="BB14" s="30">
        <v>136</v>
      </c>
    </row>
    <row r="15" spans="1:54" s="1" customFormat="1" ht="24" customHeight="1">
      <c r="A15" s="220" t="s">
        <v>28</v>
      </c>
      <c r="B15" s="57">
        <v>32</v>
      </c>
      <c r="C15" s="18">
        <v>169</v>
      </c>
      <c r="D15" s="25">
        <v>2467</v>
      </c>
      <c r="E15" s="25">
        <v>2403</v>
      </c>
      <c r="F15" s="25">
        <v>4870</v>
      </c>
      <c r="G15" s="18">
        <v>150</v>
      </c>
      <c r="H15" s="18">
        <v>101</v>
      </c>
      <c r="I15" s="59">
        <v>251</v>
      </c>
      <c r="J15" s="70">
        <v>30</v>
      </c>
      <c r="K15" s="25">
        <v>142</v>
      </c>
      <c r="L15" s="25">
        <v>229</v>
      </c>
      <c r="M15" s="25">
        <v>2385</v>
      </c>
      <c r="N15" s="25">
        <v>2321</v>
      </c>
      <c r="O15" s="25">
        <v>4706</v>
      </c>
      <c r="P15" s="25">
        <v>151</v>
      </c>
      <c r="Q15" s="25">
        <v>95</v>
      </c>
      <c r="R15" s="75">
        <v>246</v>
      </c>
      <c r="S15" s="70">
        <v>30</v>
      </c>
      <c r="T15" s="25">
        <v>150</v>
      </c>
      <c r="U15" s="25">
        <v>225</v>
      </c>
      <c r="V15" s="25">
        <v>2287</v>
      </c>
      <c r="W15" s="25">
        <v>2130</v>
      </c>
      <c r="X15" s="25">
        <v>4417</v>
      </c>
      <c r="Y15" s="18" t="s">
        <v>97</v>
      </c>
      <c r="Z15" s="18" t="s">
        <v>97</v>
      </c>
      <c r="AA15" s="75">
        <v>246</v>
      </c>
      <c r="AB15" s="70">
        <v>29</v>
      </c>
      <c r="AC15" s="25">
        <v>146</v>
      </c>
      <c r="AD15" s="25">
        <v>239</v>
      </c>
      <c r="AE15" s="25">
        <v>2545</v>
      </c>
      <c r="AF15" s="25">
        <v>2444</v>
      </c>
      <c r="AG15" s="25">
        <v>4989</v>
      </c>
      <c r="AH15" s="18" t="s">
        <v>97</v>
      </c>
      <c r="AI15" s="18" t="s">
        <v>97</v>
      </c>
      <c r="AJ15" s="75">
        <v>302</v>
      </c>
      <c r="AK15" s="70">
        <v>33</v>
      </c>
      <c r="AL15" s="25">
        <v>162</v>
      </c>
      <c r="AM15" s="25">
        <v>245</v>
      </c>
      <c r="AN15" s="25">
        <v>2523</v>
      </c>
      <c r="AO15" s="25">
        <v>2456</v>
      </c>
      <c r="AP15" s="25">
        <v>4979</v>
      </c>
      <c r="AQ15" s="18" t="s">
        <v>97</v>
      </c>
      <c r="AR15" s="18" t="s">
        <v>97</v>
      </c>
      <c r="AS15" s="75">
        <v>310</v>
      </c>
      <c r="AT15" s="372">
        <v>34</v>
      </c>
      <c r="AU15" s="25">
        <v>174</v>
      </c>
      <c r="AV15" s="25">
        <v>241</v>
      </c>
      <c r="AW15" s="25">
        <v>2462</v>
      </c>
      <c r="AX15" s="25">
        <v>2418</v>
      </c>
      <c r="AY15" s="25">
        <v>4880</v>
      </c>
      <c r="AZ15" s="18" t="s">
        <v>97</v>
      </c>
      <c r="BA15" s="18" t="s">
        <v>97</v>
      </c>
      <c r="BB15" s="30">
        <v>295</v>
      </c>
    </row>
    <row r="16" spans="1:54" s="1" customFormat="1" ht="24" customHeight="1">
      <c r="A16" s="220" t="s">
        <v>40</v>
      </c>
      <c r="B16" s="57">
        <v>3</v>
      </c>
      <c r="C16" s="18">
        <v>20</v>
      </c>
      <c r="D16" s="18">
        <v>131</v>
      </c>
      <c r="E16" s="18">
        <v>119</v>
      </c>
      <c r="F16" s="18">
        <v>250</v>
      </c>
      <c r="G16" s="18">
        <v>15</v>
      </c>
      <c r="H16" s="18">
        <v>6</v>
      </c>
      <c r="I16" s="59">
        <v>21</v>
      </c>
      <c r="J16" s="70">
        <v>3</v>
      </c>
      <c r="K16" s="25">
        <v>18</v>
      </c>
      <c r="L16" s="25">
        <v>15</v>
      </c>
      <c r="M16" s="25">
        <v>128</v>
      </c>
      <c r="N16" s="25">
        <v>97</v>
      </c>
      <c r="O16" s="25">
        <v>225</v>
      </c>
      <c r="P16" s="25">
        <v>15</v>
      </c>
      <c r="Q16" s="25">
        <v>6</v>
      </c>
      <c r="R16" s="75">
        <v>21</v>
      </c>
      <c r="S16" s="70">
        <v>2</v>
      </c>
      <c r="T16" s="25">
        <v>18</v>
      </c>
      <c r="U16" s="25">
        <v>14</v>
      </c>
      <c r="V16" s="25">
        <v>104</v>
      </c>
      <c r="W16" s="25">
        <v>64</v>
      </c>
      <c r="X16" s="25">
        <v>168</v>
      </c>
      <c r="Y16" s="18" t="s">
        <v>97</v>
      </c>
      <c r="Z16" s="18" t="s">
        <v>97</v>
      </c>
      <c r="AA16" s="75">
        <v>21</v>
      </c>
      <c r="AB16" s="70">
        <v>2</v>
      </c>
      <c r="AC16" s="25">
        <v>16</v>
      </c>
      <c r="AD16" s="25">
        <v>14</v>
      </c>
      <c r="AE16" s="25">
        <v>125</v>
      </c>
      <c r="AF16" s="25">
        <v>76</v>
      </c>
      <c r="AG16" s="25">
        <v>201</v>
      </c>
      <c r="AH16" s="18" t="s">
        <v>97</v>
      </c>
      <c r="AI16" s="18" t="s">
        <v>97</v>
      </c>
      <c r="AJ16" s="75">
        <v>20</v>
      </c>
      <c r="AK16" s="70">
        <v>2</v>
      </c>
      <c r="AL16" s="25">
        <v>16</v>
      </c>
      <c r="AM16" s="25">
        <v>14</v>
      </c>
      <c r="AN16" s="25">
        <v>109</v>
      </c>
      <c r="AO16" s="25">
        <v>85</v>
      </c>
      <c r="AP16" s="25">
        <v>194</v>
      </c>
      <c r="AQ16" s="18" t="s">
        <v>97</v>
      </c>
      <c r="AR16" s="18" t="s">
        <v>97</v>
      </c>
      <c r="AS16" s="75">
        <v>19</v>
      </c>
      <c r="AT16" s="372">
        <v>2</v>
      </c>
      <c r="AU16" s="25">
        <v>10</v>
      </c>
      <c r="AV16" s="25">
        <v>14</v>
      </c>
      <c r="AW16" s="25">
        <v>110</v>
      </c>
      <c r="AX16" s="25">
        <v>87</v>
      </c>
      <c r="AY16" s="25">
        <v>197</v>
      </c>
      <c r="AZ16" s="18" t="s">
        <v>97</v>
      </c>
      <c r="BA16" s="18" t="s">
        <v>97</v>
      </c>
      <c r="BB16" s="30">
        <v>20</v>
      </c>
    </row>
    <row r="17" spans="1:54" s="1" customFormat="1" ht="24" customHeight="1">
      <c r="A17" s="220" t="s">
        <v>29</v>
      </c>
      <c r="B17" s="57">
        <v>6</v>
      </c>
      <c r="C17" s="18">
        <v>48</v>
      </c>
      <c r="D17" s="18">
        <v>454</v>
      </c>
      <c r="E17" s="18">
        <v>420</v>
      </c>
      <c r="F17" s="25">
        <v>874</v>
      </c>
      <c r="G17" s="18">
        <v>25</v>
      </c>
      <c r="H17" s="18">
        <v>24</v>
      </c>
      <c r="I17" s="59">
        <v>49</v>
      </c>
      <c r="J17" s="70">
        <v>6</v>
      </c>
      <c r="K17" s="25">
        <v>41</v>
      </c>
      <c r="L17" s="25">
        <v>44</v>
      </c>
      <c r="M17" s="25">
        <v>451</v>
      </c>
      <c r="N17" s="25">
        <v>409</v>
      </c>
      <c r="O17" s="25">
        <v>860</v>
      </c>
      <c r="P17" s="25">
        <v>33</v>
      </c>
      <c r="Q17" s="25">
        <v>37</v>
      </c>
      <c r="R17" s="75">
        <v>70</v>
      </c>
      <c r="S17" s="70">
        <v>6</v>
      </c>
      <c r="T17" s="25">
        <v>40</v>
      </c>
      <c r="U17" s="25">
        <v>49</v>
      </c>
      <c r="V17" s="25">
        <v>512</v>
      </c>
      <c r="W17" s="25">
        <v>418</v>
      </c>
      <c r="X17" s="25">
        <v>930</v>
      </c>
      <c r="Y17" s="18" t="s">
        <v>97</v>
      </c>
      <c r="Z17" s="18" t="s">
        <v>97</v>
      </c>
      <c r="AA17" s="75">
        <v>70</v>
      </c>
      <c r="AB17" s="70">
        <v>6</v>
      </c>
      <c r="AC17" s="25">
        <v>44</v>
      </c>
      <c r="AD17" s="25">
        <v>53</v>
      </c>
      <c r="AE17" s="25">
        <v>552</v>
      </c>
      <c r="AF17" s="25">
        <v>486</v>
      </c>
      <c r="AG17" s="25">
        <v>1038</v>
      </c>
      <c r="AH17" s="18" t="s">
        <v>97</v>
      </c>
      <c r="AI17" s="18" t="s">
        <v>97</v>
      </c>
      <c r="AJ17" s="75">
        <v>73</v>
      </c>
      <c r="AK17" s="70">
        <v>6</v>
      </c>
      <c r="AL17" s="25">
        <v>39</v>
      </c>
      <c r="AM17" s="25">
        <v>48</v>
      </c>
      <c r="AN17" s="25">
        <v>538</v>
      </c>
      <c r="AO17" s="25">
        <v>484</v>
      </c>
      <c r="AP17" s="25">
        <v>1022</v>
      </c>
      <c r="AQ17" s="18" t="s">
        <v>97</v>
      </c>
      <c r="AR17" s="18" t="s">
        <v>97</v>
      </c>
      <c r="AS17" s="75">
        <v>67</v>
      </c>
      <c r="AT17" s="372">
        <v>6</v>
      </c>
      <c r="AU17" s="25">
        <v>41</v>
      </c>
      <c r="AV17" s="25">
        <v>47</v>
      </c>
      <c r="AW17" s="25">
        <v>528</v>
      </c>
      <c r="AX17" s="25">
        <v>458</v>
      </c>
      <c r="AY17" s="25">
        <v>986</v>
      </c>
      <c r="AZ17" s="18" t="s">
        <v>97</v>
      </c>
      <c r="BA17" s="18" t="s">
        <v>97</v>
      </c>
      <c r="BB17" s="30">
        <v>70</v>
      </c>
    </row>
    <row r="18" spans="1:54" s="1" customFormat="1" ht="24" customHeight="1">
      <c r="A18" s="220" t="s">
        <v>30</v>
      </c>
      <c r="B18" s="57">
        <v>9</v>
      </c>
      <c r="C18" s="18">
        <v>115</v>
      </c>
      <c r="D18" s="25">
        <v>920</v>
      </c>
      <c r="E18" s="25">
        <v>835</v>
      </c>
      <c r="F18" s="25">
        <v>1755</v>
      </c>
      <c r="G18" s="18">
        <v>53</v>
      </c>
      <c r="H18" s="18">
        <v>40</v>
      </c>
      <c r="I18" s="59">
        <v>93</v>
      </c>
      <c r="J18" s="70">
        <v>9</v>
      </c>
      <c r="K18" s="25">
        <v>43</v>
      </c>
      <c r="L18" s="25">
        <v>71</v>
      </c>
      <c r="M18" s="25">
        <v>898</v>
      </c>
      <c r="N18" s="25">
        <v>823</v>
      </c>
      <c r="O18" s="25">
        <v>1721</v>
      </c>
      <c r="P18" s="25">
        <v>48</v>
      </c>
      <c r="Q18" s="25">
        <v>32</v>
      </c>
      <c r="R18" s="75">
        <v>80</v>
      </c>
      <c r="S18" s="70">
        <v>9</v>
      </c>
      <c r="T18" s="25">
        <v>43</v>
      </c>
      <c r="U18" s="25">
        <v>71</v>
      </c>
      <c r="V18" s="25">
        <v>843</v>
      </c>
      <c r="W18" s="25">
        <v>780</v>
      </c>
      <c r="X18" s="25">
        <v>1623</v>
      </c>
      <c r="Y18" s="18" t="s">
        <v>97</v>
      </c>
      <c r="Z18" s="18" t="s">
        <v>97</v>
      </c>
      <c r="AA18" s="75">
        <v>80</v>
      </c>
      <c r="AB18" s="70">
        <v>11</v>
      </c>
      <c r="AC18" s="25">
        <v>42</v>
      </c>
      <c r="AD18" s="25">
        <v>87</v>
      </c>
      <c r="AE18" s="25">
        <v>1018</v>
      </c>
      <c r="AF18" s="25">
        <v>976</v>
      </c>
      <c r="AG18" s="25">
        <v>1994</v>
      </c>
      <c r="AH18" s="18" t="s">
        <v>97</v>
      </c>
      <c r="AI18" s="18" t="s">
        <v>97</v>
      </c>
      <c r="AJ18" s="75">
        <v>88</v>
      </c>
      <c r="AK18" s="70">
        <v>11</v>
      </c>
      <c r="AL18" s="25">
        <v>40</v>
      </c>
      <c r="AM18" s="25">
        <v>90</v>
      </c>
      <c r="AN18" s="25">
        <v>1019</v>
      </c>
      <c r="AO18" s="25">
        <v>979</v>
      </c>
      <c r="AP18" s="25">
        <v>1998</v>
      </c>
      <c r="AQ18" s="18" t="s">
        <v>97</v>
      </c>
      <c r="AR18" s="18" t="s">
        <v>97</v>
      </c>
      <c r="AS18" s="75">
        <v>101</v>
      </c>
      <c r="AT18" s="372">
        <v>12</v>
      </c>
      <c r="AU18" s="25">
        <v>40</v>
      </c>
      <c r="AV18" s="25">
        <v>92</v>
      </c>
      <c r="AW18" s="25">
        <v>1012</v>
      </c>
      <c r="AX18" s="25">
        <v>975</v>
      </c>
      <c r="AY18" s="25">
        <v>1987</v>
      </c>
      <c r="AZ18" s="18" t="s">
        <v>97</v>
      </c>
      <c r="BA18" s="18" t="s">
        <v>97</v>
      </c>
      <c r="BB18" s="30">
        <v>108</v>
      </c>
    </row>
    <row r="19" spans="1:54" s="1" customFormat="1" ht="24" customHeight="1">
      <c r="A19" s="220" t="s">
        <v>41</v>
      </c>
      <c r="B19" s="57">
        <v>3</v>
      </c>
      <c r="C19" s="18">
        <v>13</v>
      </c>
      <c r="D19" s="18">
        <v>87</v>
      </c>
      <c r="E19" s="18">
        <v>84</v>
      </c>
      <c r="F19" s="18">
        <v>171</v>
      </c>
      <c r="G19" s="18">
        <v>11</v>
      </c>
      <c r="H19" s="18">
        <v>8</v>
      </c>
      <c r="I19" s="59">
        <v>19</v>
      </c>
      <c r="J19" s="70">
        <v>3</v>
      </c>
      <c r="K19" s="25">
        <v>16</v>
      </c>
      <c r="L19" s="25">
        <v>11</v>
      </c>
      <c r="M19" s="25">
        <v>73</v>
      </c>
      <c r="N19" s="25">
        <v>72</v>
      </c>
      <c r="O19" s="25">
        <v>145</v>
      </c>
      <c r="P19" s="25">
        <v>10</v>
      </c>
      <c r="Q19" s="25">
        <v>8</v>
      </c>
      <c r="R19" s="75">
        <v>18</v>
      </c>
      <c r="S19" s="70">
        <v>3</v>
      </c>
      <c r="T19" s="25">
        <v>10</v>
      </c>
      <c r="U19" s="25">
        <v>12</v>
      </c>
      <c r="V19" s="25">
        <v>75</v>
      </c>
      <c r="W19" s="25">
        <v>61</v>
      </c>
      <c r="X19" s="25">
        <v>136</v>
      </c>
      <c r="Y19" s="18" t="s">
        <v>97</v>
      </c>
      <c r="Z19" s="18" t="s">
        <v>97</v>
      </c>
      <c r="AA19" s="75">
        <v>16</v>
      </c>
      <c r="AB19" s="70">
        <v>3</v>
      </c>
      <c r="AC19" s="25">
        <v>12</v>
      </c>
      <c r="AD19" s="25">
        <v>12</v>
      </c>
      <c r="AE19" s="25">
        <v>69</v>
      </c>
      <c r="AF19" s="25">
        <v>68</v>
      </c>
      <c r="AG19" s="25">
        <v>137</v>
      </c>
      <c r="AH19" s="18" t="s">
        <v>97</v>
      </c>
      <c r="AI19" s="18" t="s">
        <v>97</v>
      </c>
      <c r="AJ19" s="75">
        <v>14</v>
      </c>
      <c r="AK19" s="70">
        <v>3</v>
      </c>
      <c r="AL19" s="25">
        <v>12</v>
      </c>
      <c r="AM19" s="25">
        <v>12</v>
      </c>
      <c r="AN19" s="25">
        <v>63</v>
      </c>
      <c r="AO19" s="25">
        <v>71</v>
      </c>
      <c r="AP19" s="25">
        <v>134</v>
      </c>
      <c r="AQ19" s="18" t="s">
        <v>97</v>
      </c>
      <c r="AR19" s="18" t="s">
        <v>97</v>
      </c>
      <c r="AS19" s="75">
        <v>16</v>
      </c>
      <c r="AT19" s="372">
        <v>3</v>
      </c>
      <c r="AU19" s="25">
        <v>20</v>
      </c>
      <c r="AV19" s="25">
        <v>12</v>
      </c>
      <c r="AW19" s="25">
        <v>57</v>
      </c>
      <c r="AX19" s="25">
        <v>62</v>
      </c>
      <c r="AY19" s="25">
        <v>119</v>
      </c>
      <c r="AZ19" s="18" t="s">
        <v>97</v>
      </c>
      <c r="BA19" s="18" t="s">
        <v>97</v>
      </c>
      <c r="BB19" s="30">
        <v>12</v>
      </c>
    </row>
    <row r="20" spans="1:54" s="1" customFormat="1" ht="24" customHeight="1">
      <c r="A20" s="220" t="s">
        <v>31</v>
      </c>
      <c r="B20" s="57">
        <v>13</v>
      </c>
      <c r="C20" s="18">
        <v>67</v>
      </c>
      <c r="D20" s="25">
        <v>882</v>
      </c>
      <c r="E20" s="25">
        <v>862</v>
      </c>
      <c r="F20" s="25">
        <v>1744</v>
      </c>
      <c r="G20" s="18">
        <v>64</v>
      </c>
      <c r="H20" s="18">
        <v>40</v>
      </c>
      <c r="I20" s="59">
        <v>104</v>
      </c>
      <c r="J20" s="70">
        <v>13</v>
      </c>
      <c r="K20" s="25">
        <v>91</v>
      </c>
      <c r="L20" s="25">
        <v>87</v>
      </c>
      <c r="M20" s="25">
        <v>852</v>
      </c>
      <c r="N20" s="25">
        <v>837</v>
      </c>
      <c r="O20" s="25">
        <v>1689</v>
      </c>
      <c r="P20" s="25">
        <v>58</v>
      </c>
      <c r="Q20" s="25">
        <v>37</v>
      </c>
      <c r="R20" s="75">
        <v>95</v>
      </c>
      <c r="S20" s="70">
        <v>13</v>
      </c>
      <c r="T20" s="25">
        <v>92</v>
      </c>
      <c r="U20" s="25">
        <v>91</v>
      </c>
      <c r="V20" s="25">
        <v>749</v>
      </c>
      <c r="W20" s="25">
        <v>731</v>
      </c>
      <c r="X20" s="25">
        <v>1480</v>
      </c>
      <c r="Y20" s="18" t="s">
        <v>97</v>
      </c>
      <c r="Z20" s="18" t="s">
        <v>97</v>
      </c>
      <c r="AA20" s="75">
        <v>116</v>
      </c>
      <c r="AB20" s="70">
        <v>13</v>
      </c>
      <c r="AC20" s="25">
        <v>91</v>
      </c>
      <c r="AD20" s="25">
        <v>91</v>
      </c>
      <c r="AE20" s="25">
        <v>804</v>
      </c>
      <c r="AF20" s="25">
        <v>789</v>
      </c>
      <c r="AG20" s="25">
        <v>1593</v>
      </c>
      <c r="AH20" s="18" t="s">
        <v>97</v>
      </c>
      <c r="AI20" s="18" t="s">
        <v>97</v>
      </c>
      <c r="AJ20" s="75">
        <v>120</v>
      </c>
      <c r="AK20" s="70">
        <v>13</v>
      </c>
      <c r="AL20" s="25">
        <v>91</v>
      </c>
      <c r="AM20" s="25">
        <v>85</v>
      </c>
      <c r="AN20" s="25">
        <v>737</v>
      </c>
      <c r="AO20" s="25">
        <v>752</v>
      </c>
      <c r="AP20" s="25">
        <v>1489</v>
      </c>
      <c r="AQ20" s="18" t="s">
        <v>97</v>
      </c>
      <c r="AR20" s="18" t="s">
        <v>97</v>
      </c>
      <c r="AS20" s="75">
        <v>115</v>
      </c>
      <c r="AT20" s="372">
        <v>13</v>
      </c>
      <c r="AU20" s="25">
        <v>84</v>
      </c>
      <c r="AV20" s="25">
        <v>81</v>
      </c>
      <c r="AW20" s="25">
        <v>720</v>
      </c>
      <c r="AX20" s="25">
        <v>697</v>
      </c>
      <c r="AY20" s="25">
        <v>1417</v>
      </c>
      <c r="AZ20" s="18" t="s">
        <v>97</v>
      </c>
      <c r="BA20" s="18" t="s">
        <v>97</v>
      </c>
      <c r="BB20" s="30">
        <v>87</v>
      </c>
    </row>
    <row r="21" spans="1:54" s="1" customFormat="1" ht="24" customHeight="1">
      <c r="A21" s="220" t="s">
        <v>42</v>
      </c>
      <c r="B21" s="57">
        <v>7</v>
      </c>
      <c r="C21" s="18">
        <v>12</v>
      </c>
      <c r="D21" s="18">
        <v>466</v>
      </c>
      <c r="E21" s="18">
        <v>401</v>
      </c>
      <c r="F21" s="25">
        <v>867</v>
      </c>
      <c r="G21" s="18">
        <v>26</v>
      </c>
      <c r="H21" s="18">
        <v>24</v>
      </c>
      <c r="I21" s="59">
        <v>50</v>
      </c>
      <c r="J21" s="70">
        <v>7</v>
      </c>
      <c r="K21" s="25">
        <v>10</v>
      </c>
      <c r="L21" s="25">
        <v>41</v>
      </c>
      <c r="M21" s="25">
        <v>449</v>
      </c>
      <c r="N21" s="25">
        <v>377</v>
      </c>
      <c r="O21" s="25">
        <v>826</v>
      </c>
      <c r="P21" s="25">
        <v>21</v>
      </c>
      <c r="Q21" s="25">
        <v>23</v>
      </c>
      <c r="R21" s="75">
        <v>44</v>
      </c>
      <c r="S21" s="70">
        <v>6</v>
      </c>
      <c r="T21" s="25">
        <v>17</v>
      </c>
      <c r="U21" s="25">
        <v>40</v>
      </c>
      <c r="V21" s="25">
        <v>362</v>
      </c>
      <c r="W21" s="25">
        <v>315</v>
      </c>
      <c r="X21" s="25">
        <v>677</v>
      </c>
      <c r="Y21" s="18" t="s">
        <v>97</v>
      </c>
      <c r="Z21" s="18" t="s">
        <v>97</v>
      </c>
      <c r="AA21" s="75">
        <v>63</v>
      </c>
      <c r="AB21" s="70">
        <v>6</v>
      </c>
      <c r="AC21" s="25">
        <v>16</v>
      </c>
      <c r="AD21" s="25">
        <v>43</v>
      </c>
      <c r="AE21" s="25">
        <v>378</v>
      </c>
      <c r="AF21" s="25">
        <v>336</v>
      </c>
      <c r="AG21" s="25">
        <v>714</v>
      </c>
      <c r="AH21" s="18" t="s">
        <v>97</v>
      </c>
      <c r="AI21" s="18" t="s">
        <v>97</v>
      </c>
      <c r="AJ21" s="75">
        <v>61</v>
      </c>
      <c r="AK21" s="70">
        <v>6</v>
      </c>
      <c r="AL21" s="25">
        <v>17</v>
      </c>
      <c r="AM21" s="25">
        <v>38</v>
      </c>
      <c r="AN21" s="25">
        <v>385</v>
      </c>
      <c r="AO21" s="25">
        <v>324</v>
      </c>
      <c r="AP21" s="25">
        <v>709</v>
      </c>
      <c r="AQ21" s="18" t="s">
        <v>97</v>
      </c>
      <c r="AR21" s="18" t="s">
        <v>97</v>
      </c>
      <c r="AS21" s="75">
        <v>62</v>
      </c>
      <c r="AT21" s="372">
        <v>7</v>
      </c>
      <c r="AU21" s="25">
        <v>16</v>
      </c>
      <c r="AV21" s="25">
        <v>39</v>
      </c>
      <c r="AW21" s="25">
        <v>402</v>
      </c>
      <c r="AX21" s="25">
        <v>322</v>
      </c>
      <c r="AY21" s="25">
        <v>724</v>
      </c>
      <c r="AZ21" s="18" t="s">
        <v>97</v>
      </c>
      <c r="BA21" s="18" t="s">
        <v>97</v>
      </c>
      <c r="BB21" s="30">
        <v>54</v>
      </c>
    </row>
    <row r="22" spans="1:54" s="1" customFormat="1" ht="24" customHeight="1">
      <c r="A22" s="220" t="s">
        <v>43</v>
      </c>
      <c r="B22" s="57">
        <v>5</v>
      </c>
      <c r="C22" s="18">
        <v>34</v>
      </c>
      <c r="D22" s="18">
        <v>334</v>
      </c>
      <c r="E22" s="18">
        <v>316</v>
      </c>
      <c r="F22" s="25">
        <v>650</v>
      </c>
      <c r="G22" s="18">
        <v>26</v>
      </c>
      <c r="H22" s="18">
        <v>15</v>
      </c>
      <c r="I22" s="59">
        <v>41</v>
      </c>
      <c r="J22" s="70">
        <v>5</v>
      </c>
      <c r="K22" s="25">
        <v>34</v>
      </c>
      <c r="L22" s="25">
        <v>32</v>
      </c>
      <c r="M22" s="25">
        <v>315</v>
      </c>
      <c r="N22" s="25">
        <v>299</v>
      </c>
      <c r="O22" s="25">
        <v>614</v>
      </c>
      <c r="P22" s="25">
        <v>23</v>
      </c>
      <c r="Q22" s="25">
        <v>19</v>
      </c>
      <c r="R22" s="75">
        <v>42</v>
      </c>
      <c r="S22" s="70">
        <v>5</v>
      </c>
      <c r="T22" s="25">
        <v>20</v>
      </c>
      <c r="U22" s="25">
        <v>30</v>
      </c>
      <c r="V22" s="25">
        <v>245</v>
      </c>
      <c r="W22" s="25">
        <v>237</v>
      </c>
      <c r="X22" s="25">
        <v>482</v>
      </c>
      <c r="Y22" s="18" t="s">
        <v>97</v>
      </c>
      <c r="Z22" s="18" t="s">
        <v>97</v>
      </c>
      <c r="AA22" s="75">
        <v>44</v>
      </c>
      <c r="AB22" s="70">
        <v>4</v>
      </c>
      <c r="AC22" s="25">
        <v>32</v>
      </c>
      <c r="AD22" s="25">
        <v>27</v>
      </c>
      <c r="AE22" s="25">
        <v>246</v>
      </c>
      <c r="AF22" s="25">
        <v>252</v>
      </c>
      <c r="AG22" s="25">
        <v>498</v>
      </c>
      <c r="AH22" s="18" t="s">
        <v>97</v>
      </c>
      <c r="AI22" s="18" t="s">
        <v>97</v>
      </c>
      <c r="AJ22" s="75">
        <v>34</v>
      </c>
      <c r="AK22" s="70">
        <v>4</v>
      </c>
      <c r="AL22" s="25">
        <v>32</v>
      </c>
      <c r="AM22" s="25">
        <v>27</v>
      </c>
      <c r="AN22" s="25">
        <v>245</v>
      </c>
      <c r="AO22" s="25">
        <v>234</v>
      </c>
      <c r="AP22" s="25">
        <v>479</v>
      </c>
      <c r="AQ22" s="18" t="s">
        <v>97</v>
      </c>
      <c r="AR22" s="18" t="s">
        <v>97</v>
      </c>
      <c r="AS22" s="75">
        <v>26</v>
      </c>
      <c r="AT22" s="372">
        <v>4</v>
      </c>
      <c r="AU22" s="25">
        <v>32</v>
      </c>
      <c r="AV22" s="25">
        <v>26</v>
      </c>
      <c r="AW22" s="25">
        <v>242</v>
      </c>
      <c r="AX22" s="25">
        <v>230</v>
      </c>
      <c r="AY22" s="25">
        <v>472</v>
      </c>
      <c r="AZ22" s="18" t="s">
        <v>97</v>
      </c>
      <c r="BA22" s="18" t="s">
        <v>97</v>
      </c>
      <c r="BB22" s="30">
        <v>18</v>
      </c>
    </row>
    <row r="23" spans="1:54" s="414" customFormat="1" ht="24" customHeight="1">
      <c r="A23" s="220" t="s">
        <v>32</v>
      </c>
      <c r="B23" s="222">
        <v>25</v>
      </c>
      <c r="C23" s="187">
        <v>40</v>
      </c>
      <c r="D23" s="188">
        <v>3389</v>
      </c>
      <c r="E23" s="188">
        <v>3348</v>
      </c>
      <c r="F23" s="188">
        <v>6737</v>
      </c>
      <c r="G23" s="187">
        <v>196</v>
      </c>
      <c r="H23" s="187">
        <v>209</v>
      </c>
      <c r="I23" s="58">
        <v>405</v>
      </c>
      <c r="J23" s="374">
        <v>23</v>
      </c>
      <c r="K23" s="188">
        <v>85</v>
      </c>
      <c r="L23" s="188">
        <v>290</v>
      </c>
      <c r="M23" s="188">
        <v>3809</v>
      </c>
      <c r="N23" s="188">
        <v>3701</v>
      </c>
      <c r="O23" s="188">
        <v>7510</v>
      </c>
      <c r="P23" s="188">
        <v>248</v>
      </c>
      <c r="Q23" s="188">
        <v>251</v>
      </c>
      <c r="R23" s="223">
        <v>499</v>
      </c>
      <c r="S23" s="374">
        <v>26</v>
      </c>
      <c r="T23" s="188">
        <v>143</v>
      </c>
      <c r="U23" s="188">
        <v>357</v>
      </c>
      <c r="V23" s="188">
        <v>4476</v>
      </c>
      <c r="W23" s="188">
        <v>4101</v>
      </c>
      <c r="X23" s="188">
        <v>8577</v>
      </c>
      <c r="Y23" s="187" t="s">
        <v>97</v>
      </c>
      <c r="Z23" s="187" t="s">
        <v>97</v>
      </c>
      <c r="AA23" s="223">
        <v>582</v>
      </c>
      <c r="AB23" s="374">
        <v>31</v>
      </c>
      <c r="AC23" s="188">
        <v>139</v>
      </c>
      <c r="AD23" s="188">
        <v>415</v>
      </c>
      <c r="AE23" s="188">
        <v>5437</v>
      </c>
      <c r="AF23" s="188">
        <v>4951</v>
      </c>
      <c r="AG23" s="188">
        <v>10388</v>
      </c>
      <c r="AH23" s="187" t="s">
        <v>97</v>
      </c>
      <c r="AI23" s="187" t="s">
        <v>97</v>
      </c>
      <c r="AJ23" s="223">
        <v>647</v>
      </c>
      <c r="AK23" s="374">
        <v>31</v>
      </c>
      <c r="AL23" s="188">
        <v>143</v>
      </c>
      <c r="AM23" s="188">
        <v>218</v>
      </c>
      <c r="AN23" s="188">
        <v>5540</v>
      </c>
      <c r="AO23" s="188">
        <v>5102</v>
      </c>
      <c r="AP23" s="188">
        <v>10642</v>
      </c>
      <c r="AQ23" s="187" t="s">
        <v>97</v>
      </c>
      <c r="AR23" s="187" t="s">
        <v>97</v>
      </c>
      <c r="AS23" s="223">
        <v>700</v>
      </c>
      <c r="AT23" s="373">
        <v>32</v>
      </c>
      <c r="AU23" s="188">
        <v>144</v>
      </c>
      <c r="AV23" s="188">
        <v>442</v>
      </c>
      <c r="AW23" s="188">
        <v>5556</v>
      </c>
      <c r="AX23" s="188">
        <v>5261</v>
      </c>
      <c r="AY23" s="188">
        <v>10817</v>
      </c>
      <c r="AZ23" s="18" t="s">
        <v>97</v>
      </c>
      <c r="BA23" s="187" t="s">
        <v>97</v>
      </c>
      <c r="BB23" s="189"/>
    </row>
    <row r="24" spans="1:54" s="1" customFormat="1" ht="24" customHeight="1">
      <c r="A24" s="61" t="s">
        <v>37</v>
      </c>
      <c r="B24" s="57">
        <v>24</v>
      </c>
      <c r="C24" s="18">
        <v>40</v>
      </c>
      <c r="D24" s="25">
        <v>3332</v>
      </c>
      <c r="E24" s="25">
        <v>3289</v>
      </c>
      <c r="F24" s="25">
        <v>6621</v>
      </c>
      <c r="G24" s="18">
        <v>189</v>
      </c>
      <c r="H24" s="18">
        <v>202</v>
      </c>
      <c r="I24" s="59">
        <v>391</v>
      </c>
      <c r="J24" s="70">
        <v>21</v>
      </c>
      <c r="K24" s="25">
        <v>62</v>
      </c>
      <c r="L24" s="25">
        <v>252</v>
      </c>
      <c r="M24" s="25">
        <v>3455</v>
      </c>
      <c r="N24" s="25">
        <v>3353</v>
      </c>
      <c r="O24" s="25">
        <v>6808</v>
      </c>
      <c r="P24" s="25">
        <v>206</v>
      </c>
      <c r="Q24" s="25">
        <v>220</v>
      </c>
      <c r="R24" s="75">
        <v>426</v>
      </c>
      <c r="S24" s="70">
        <v>22</v>
      </c>
      <c r="T24" s="25">
        <v>74</v>
      </c>
      <c r="U24" s="25">
        <v>286</v>
      </c>
      <c r="V24" s="25">
        <v>3679</v>
      </c>
      <c r="W24" s="25">
        <v>3463</v>
      </c>
      <c r="X24" s="25">
        <v>7142</v>
      </c>
      <c r="Y24" s="18" t="s">
        <v>97</v>
      </c>
      <c r="Z24" s="18" t="s">
        <v>97</v>
      </c>
      <c r="AA24" s="75">
        <v>478</v>
      </c>
      <c r="AB24" s="70">
        <v>27</v>
      </c>
      <c r="AC24" s="25">
        <v>83</v>
      </c>
      <c r="AD24" s="25">
        <v>332</v>
      </c>
      <c r="AE24" s="25">
        <v>4438</v>
      </c>
      <c r="AF24" s="25">
        <v>4143</v>
      </c>
      <c r="AG24" s="25">
        <v>8581</v>
      </c>
      <c r="AH24" s="18" t="s">
        <v>97</v>
      </c>
      <c r="AI24" s="18" t="s">
        <v>97</v>
      </c>
      <c r="AJ24" s="75">
        <v>508</v>
      </c>
      <c r="AK24" s="70">
        <v>27</v>
      </c>
      <c r="AL24" s="25">
        <v>83</v>
      </c>
      <c r="AM24" s="25">
        <v>347</v>
      </c>
      <c r="AN24" s="25">
        <v>4533</v>
      </c>
      <c r="AO24" s="25">
        <v>4297</v>
      </c>
      <c r="AP24" s="25">
        <v>8830</v>
      </c>
      <c r="AQ24" s="18" t="s">
        <v>97</v>
      </c>
      <c r="AR24" s="18" t="s">
        <v>97</v>
      </c>
      <c r="AS24" s="75">
        <v>551</v>
      </c>
      <c r="AT24" s="372">
        <v>27</v>
      </c>
      <c r="AU24" s="25">
        <v>84</v>
      </c>
      <c r="AV24" s="25">
        <v>356</v>
      </c>
      <c r="AW24" s="25">
        <v>4605</v>
      </c>
      <c r="AX24" s="25">
        <v>4467</v>
      </c>
      <c r="AY24" s="25">
        <v>9072</v>
      </c>
      <c r="AZ24" s="18" t="s">
        <v>97</v>
      </c>
      <c r="BA24" s="18" t="s">
        <v>97</v>
      </c>
      <c r="BB24" s="30">
        <v>588</v>
      </c>
    </row>
    <row r="25" spans="1:54" s="1" customFormat="1" ht="24" customHeight="1">
      <c r="A25" s="61" t="s">
        <v>36</v>
      </c>
      <c r="B25" s="57">
        <v>1</v>
      </c>
      <c r="C25" s="18"/>
      <c r="D25" s="18">
        <v>57</v>
      </c>
      <c r="E25" s="18">
        <v>59</v>
      </c>
      <c r="F25" s="18">
        <v>116</v>
      </c>
      <c r="G25" s="18">
        <v>7</v>
      </c>
      <c r="H25" s="18">
        <v>7</v>
      </c>
      <c r="I25" s="59">
        <v>14</v>
      </c>
      <c r="J25" s="70">
        <v>2</v>
      </c>
      <c r="K25" s="25">
        <v>23</v>
      </c>
      <c r="L25" s="25">
        <v>38</v>
      </c>
      <c r="M25" s="25">
        <v>354</v>
      </c>
      <c r="N25" s="25">
        <v>348</v>
      </c>
      <c r="O25" s="25">
        <v>702</v>
      </c>
      <c r="P25" s="25">
        <v>42</v>
      </c>
      <c r="Q25" s="25">
        <v>31</v>
      </c>
      <c r="R25" s="75">
        <v>73</v>
      </c>
      <c r="S25" s="70">
        <v>4</v>
      </c>
      <c r="T25" s="25">
        <v>69</v>
      </c>
      <c r="U25" s="25">
        <v>71</v>
      </c>
      <c r="V25" s="25">
        <v>797</v>
      </c>
      <c r="W25" s="25">
        <v>638</v>
      </c>
      <c r="X25" s="25">
        <v>1435</v>
      </c>
      <c r="Y25" s="18" t="s">
        <v>97</v>
      </c>
      <c r="Z25" s="18" t="s">
        <v>97</v>
      </c>
      <c r="AA25" s="75">
        <v>104</v>
      </c>
      <c r="AB25" s="70">
        <v>4</v>
      </c>
      <c r="AC25" s="25">
        <v>56</v>
      </c>
      <c r="AD25" s="25">
        <v>83</v>
      </c>
      <c r="AE25" s="25">
        <v>999</v>
      </c>
      <c r="AF25" s="25">
        <v>808</v>
      </c>
      <c r="AG25" s="25">
        <v>1807</v>
      </c>
      <c r="AH25" s="18" t="s">
        <v>97</v>
      </c>
      <c r="AI25" s="18" t="s">
        <v>97</v>
      </c>
      <c r="AJ25" s="75">
        <v>139</v>
      </c>
      <c r="AK25" s="70">
        <v>4</v>
      </c>
      <c r="AL25" s="25">
        <v>60</v>
      </c>
      <c r="AM25" s="25">
        <v>88</v>
      </c>
      <c r="AN25" s="25">
        <v>1007</v>
      </c>
      <c r="AO25" s="25">
        <v>805</v>
      </c>
      <c r="AP25" s="25">
        <v>1812</v>
      </c>
      <c r="AQ25" s="18" t="s">
        <v>97</v>
      </c>
      <c r="AR25" s="18" t="s">
        <v>97</v>
      </c>
      <c r="AS25" s="75">
        <v>149</v>
      </c>
      <c r="AT25" s="372">
        <v>5</v>
      </c>
      <c r="AU25" s="25">
        <v>60</v>
      </c>
      <c r="AV25" s="25">
        <v>86</v>
      </c>
      <c r="AW25" s="25">
        <v>951</v>
      </c>
      <c r="AX25" s="25">
        <v>794</v>
      </c>
      <c r="AY25" s="25">
        <v>1745</v>
      </c>
      <c r="AZ25" s="18" t="s">
        <v>97</v>
      </c>
      <c r="BA25" s="18" t="s">
        <v>97</v>
      </c>
      <c r="BB25" s="30">
        <v>150</v>
      </c>
    </row>
    <row r="26" spans="1:54" s="1" customFormat="1" ht="24" customHeight="1">
      <c r="A26" s="220" t="s">
        <v>44</v>
      </c>
      <c r="B26" s="57">
        <v>14</v>
      </c>
      <c r="C26" s="18">
        <v>85</v>
      </c>
      <c r="D26" s="25">
        <v>969</v>
      </c>
      <c r="E26" s="25">
        <v>908</v>
      </c>
      <c r="F26" s="25">
        <v>1877</v>
      </c>
      <c r="G26" s="18">
        <v>83</v>
      </c>
      <c r="H26" s="18">
        <v>50</v>
      </c>
      <c r="I26" s="59">
        <v>133</v>
      </c>
      <c r="J26" s="70">
        <v>15</v>
      </c>
      <c r="K26" s="25">
        <v>86</v>
      </c>
      <c r="L26" s="25">
        <v>87</v>
      </c>
      <c r="M26" s="25">
        <v>934</v>
      </c>
      <c r="N26" s="25">
        <v>820</v>
      </c>
      <c r="O26" s="25">
        <v>1754</v>
      </c>
      <c r="P26" s="25">
        <v>79</v>
      </c>
      <c r="Q26" s="25">
        <v>41</v>
      </c>
      <c r="R26" s="75">
        <v>120</v>
      </c>
      <c r="S26" s="70">
        <v>15</v>
      </c>
      <c r="T26" s="25">
        <v>66</v>
      </c>
      <c r="U26" s="25">
        <v>89</v>
      </c>
      <c r="V26" s="25">
        <v>835</v>
      </c>
      <c r="W26" s="25">
        <v>705</v>
      </c>
      <c r="X26" s="25">
        <v>1540</v>
      </c>
      <c r="Y26" s="18" t="s">
        <v>97</v>
      </c>
      <c r="Z26" s="18" t="s">
        <v>97</v>
      </c>
      <c r="AA26" s="75">
        <v>126</v>
      </c>
      <c r="AB26" s="70">
        <v>17</v>
      </c>
      <c r="AC26" s="25">
        <v>68</v>
      </c>
      <c r="AD26" s="25">
        <v>98</v>
      </c>
      <c r="AE26" s="25">
        <v>856</v>
      </c>
      <c r="AF26" s="25">
        <v>747</v>
      </c>
      <c r="AG26" s="25">
        <v>1603</v>
      </c>
      <c r="AH26" s="18" t="s">
        <v>97</v>
      </c>
      <c r="AI26" s="18" t="s">
        <v>97</v>
      </c>
      <c r="AJ26" s="75">
        <v>138</v>
      </c>
      <c r="AK26" s="70">
        <v>18</v>
      </c>
      <c r="AL26" s="25">
        <v>67</v>
      </c>
      <c r="AM26" s="25">
        <v>93</v>
      </c>
      <c r="AN26" s="25">
        <v>797</v>
      </c>
      <c r="AO26" s="25">
        <v>742</v>
      </c>
      <c r="AP26" s="25">
        <v>1539</v>
      </c>
      <c r="AQ26" s="18" t="s">
        <v>97</v>
      </c>
      <c r="AR26" s="18" t="s">
        <v>97</v>
      </c>
      <c r="AS26" s="75">
        <v>150</v>
      </c>
      <c r="AT26" s="372">
        <v>18</v>
      </c>
      <c r="AU26" s="25">
        <v>64</v>
      </c>
      <c r="AV26" s="25">
        <v>92</v>
      </c>
      <c r="AW26" s="25">
        <v>763</v>
      </c>
      <c r="AX26" s="25">
        <v>730</v>
      </c>
      <c r="AY26" s="25">
        <v>1493</v>
      </c>
      <c r="AZ26" s="18" t="s">
        <v>97</v>
      </c>
      <c r="BA26" s="18" t="s">
        <v>97</v>
      </c>
      <c r="BB26" s="30">
        <v>130</v>
      </c>
    </row>
    <row r="27" spans="1:54" s="414" customFormat="1" ht="24" customHeight="1">
      <c r="A27" s="220" t="s">
        <v>33</v>
      </c>
      <c r="B27" s="222">
        <v>14</v>
      </c>
      <c r="C27" s="187">
        <v>174</v>
      </c>
      <c r="D27" s="188">
        <v>1493</v>
      </c>
      <c r="E27" s="188">
        <v>1370</v>
      </c>
      <c r="F27" s="188">
        <v>2863</v>
      </c>
      <c r="G27" s="187">
        <v>114</v>
      </c>
      <c r="H27" s="187">
        <v>46</v>
      </c>
      <c r="I27" s="58">
        <v>160</v>
      </c>
      <c r="J27" s="374">
        <v>14</v>
      </c>
      <c r="K27" s="188">
        <v>94</v>
      </c>
      <c r="L27" s="188">
        <v>125</v>
      </c>
      <c r="M27" s="188">
        <v>1416</v>
      </c>
      <c r="N27" s="188">
        <v>1334</v>
      </c>
      <c r="O27" s="188">
        <v>2750</v>
      </c>
      <c r="P27" s="188">
        <v>113</v>
      </c>
      <c r="Q27" s="188">
        <v>53</v>
      </c>
      <c r="R27" s="223">
        <v>166</v>
      </c>
      <c r="S27" s="374">
        <v>15</v>
      </c>
      <c r="T27" s="188">
        <v>113</v>
      </c>
      <c r="U27" s="188">
        <v>129</v>
      </c>
      <c r="V27" s="188">
        <v>1235</v>
      </c>
      <c r="W27" s="188">
        <v>1201</v>
      </c>
      <c r="X27" s="188">
        <v>2436</v>
      </c>
      <c r="Y27" s="187" t="s">
        <v>97</v>
      </c>
      <c r="Z27" s="187" t="s">
        <v>97</v>
      </c>
      <c r="AA27" s="223">
        <v>218</v>
      </c>
      <c r="AB27" s="374">
        <v>17</v>
      </c>
      <c r="AC27" s="188">
        <v>136</v>
      </c>
      <c r="AD27" s="188">
        <v>139</v>
      </c>
      <c r="AE27" s="188">
        <v>1355</v>
      </c>
      <c r="AF27" s="188">
        <v>1280</v>
      </c>
      <c r="AG27" s="188">
        <v>2635</v>
      </c>
      <c r="AH27" s="187" t="s">
        <v>97</v>
      </c>
      <c r="AI27" s="187" t="s">
        <v>97</v>
      </c>
      <c r="AJ27" s="223">
        <v>221</v>
      </c>
      <c r="AK27" s="374">
        <v>17</v>
      </c>
      <c r="AL27" s="188">
        <v>139</v>
      </c>
      <c r="AM27" s="188">
        <v>124</v>
      </c>
      <c r="AN27" s="188">
        <v>1313</v>
      </c>
      <c r="AO27" s="188">
        <v>1222</v>
      </c>
      <c r="AP27" s="188">
        <v>2535</v>
      </c>
      <c r="AQ27" s="187" t="s">
        <v>97</v>
      </c>
      <c r="AR27" s="187" t="s">
        <v>97</v>
      </c>
      <c r="AS27" s="223">
        <v>213</v>
      </c>
      <c r="AT27" s="373">
        <v>18</v>
      </c>
      <c r="AU27" s="188">
        <v>128</v>
      </c>
      <c r="AV27" s="188">
        <v>127</v>
      </c>
      <c r="AW27" s="188">
        <v>1285</v>
      </c>
      <c r="AX27" s="188">
        <v>1204</v>
      </c>
      <c r="AY27" s="188">
        <v>2489</v>
      </c>
      <c r="AZ27" s="187" t="s">
        <v>97</v>
      </c>
      <c r="BA27" s="187" t="s">
        <v>97</v>
      </c>
      <c r="BB27" s="189">
        <v>188</v>
      </c>
    </row>
    <row r="28" spans="1:54" s="1" customFormat="1" ht="24" customHeight="1">
      <c r="A28" s="61" t="s">
        <v>37</v>
      </c>
      <c r="B28" s="170" t="s">
        <v>97</v>
      </c>
      <c r="C28" s="171" t="s">
        <v>97</v>
      </c>
      <c r="D28" s="171" t="s">
        <v>97</v>
      </c>
      <c r="E28" s="171" t="s">
        <v>97</v>
      </c>
      <c r="F28" s="171" t="s">
        <v>97</v>
      </c>
      <c r="G28" s="171" t="s">
        <v>97</v>
      </c>
      <c r="H28" s="171" t="s">
        <v>97</v>
      </c>
      <c r="I28" s="228" t="s">
        <v>97</v>
      </c>
      <c r="J28" s="170" t="s">
        <v>97</v>
      </c>
      <c r="K28" s="171" t="s">
        <v>97</v>
      </c>
      <c r="L28" s="171" t="s">
        <v>97</v>
      </c>
      <c r="M28" s="171" t="s">
        <v>97</v>
      </c>
      <c r="N28" s="171" t="s">
        <v>97</v>
      </c>
      <c r="O28" s="171" t="s">
        <v>97</v>
      </c>
      <c r="P28" s="171" t="s">
        <v>97</v>
      </c>
      <c r="Q28" s="171" t="s">
        <v>97</v>
      </c>
      <c r="R28" s="358" t="s">
        <v>97</v>
      </c>
      <c r="S28" s="70">
        <v>14</v>
      </c>
      <c r="T28" s="25">
        <v>113</v>
      </c>
      <c r="U28" s="25">
        <v>125</v>
      </c>
      <c r="V28" s="25">
        <v>1215</v>
      </c>
      <c r="W28" s="25">
        <v>1184</v>
      </c>
      <c r="X28" s="25">
        <v>2399</v>
      </c>
      <c r="Y28" s="18" t="s">
        <v>97</v>
      </c>
      <c r="Z28" s="18" t="s">
        <v>97</v>
      </c>
      <c r="AA28" s="75">
        <v>208</v>
      </c>
      <c r="AB28" s="70">
        <v>16</v>
      </c>
      <c r="AC28" s="25">
        <v>136</v>
      </c>
      <c r="AD28" s="25">
        <v>135</v>
      </c>
      <c r="AE28" s="25">
        <v>1321</v>
      </c>
      <c r="AF28" s="25">
        <v>1264</v>
      </c>
      <c r="AG28" s="25">
        <v>2585</v>
      </c>
      <c r="AH28" s="18" t="s">
        <v>97</v>
      </c>
      <c r="AI28" s="18" t="s">
        <v>97</v>
      </c>
      <c r="AJ28" s="75">
        <v>211</v>
      </c>
      <c r="AK28" s="70">
        <v>16</v>
      </c>
      <c r="AL28" s="25">
        <v>135</v>
      </c>
      <c r="AM28" s="25">
        <v>120</v>
      </c>
      <c r="AN28" s="25">
        <v>1284</v>
      </c>
      <c r="AO28" s="25">
        <v>1211</v>
      </c>
      <c r="AP28" s="25">
        <v>2495</v>
      </c>
      <c r="AQ28" s="18" t="s">
        <v>97</v>
      </c>
      <c r="AR28" s="18" t="s">
        <v>97</v>
      </c>
      <c r="AS28" s="75">
        <v>207</v>
      </c>
      <c r="AT28" s="372">
        <v>17</v>
      </c>
      <c r="AU28" s="25">
        <v>124</v>
      </c>
      <c r="AV28" s="25">
        <v>124</v>
      </c>
      <c r="AW28" s="25">
        <v>1264</v>
      </c>
      <c r="AX28" s="25">
        <v>1200</v>
      </c>
      <c r="AY28" s="25">
        <v>2464</v>
      </c>
      <c r="AZ28" s="18" t="s">
        <v>97</v>
      </c>
      <c r="BA28" s="18" t="s">
        <v>97</v>
      </c>
      <c r="BB28" s="30">
        <v>179</v>
      </c>
    </row>
    <row r="29" spans="1:54" s="1" customFormat="1" ht="24" customHeight="1">
      <c r="A29" s="61" t="s">
        <v>36</v>
      </c>
      <c r="B29" s="170" t="s">
        <v>97</v>
      </c>
      <c r="C29" s="171" t="s">
        <v>97</v>
      </c>
      <c r="D29" s="171" t="s">
        <v>97</v>
      </c>
      <c r="E29" s="171" t="s">
        <v>97</v>
      </c>
      <c r="F29" s="171" t="s">
        <v>97</v>
      </c>
      <c r="G29" s="171" t="s">
        <v>97</v>
      </c>
      <c r="H29" s="171" t="s">
        <v>97</v>
      </c>
      <c r="I29" s="228" t="s">
        <v>97</v>
      </c>
      <c r="J29" s="170" t="s">
        <v>97</v>
      </c>
      <c r="K29" s="171" t="s">
        <v>97</v>
      </c>
      <c r="L29" s="171" t="s">
        <v>97</v>
      </c>
      <c r="M29" s="171" t="s">
        <v>97</v>
      </c>
      <c r="N29" s="171" t="s">
        <v>97</v>
      </c>
      <c r="O29" s="171" t="s">
        <v>97</v>
      </c>
      <c r="P29" s="171" t="s">
        <v>97</v>
      </c>
      <c r="Q29" s="171" t="s">
        <v>97</v>
      </c>
      <c r="R29" s="358" t="s">
        <v>97</v>
      </c>
      <c r="S29" s="70">
        <v>1</v>
      </c>
      <c r="T29" s="25" t="s">
        <v>97</v>
      </c>
      <c r="U29" s="25">
        <v>4</v>
      </c>
      <c r="V29" s="25">
        <v>20</v>
      </c>
      <c r="W29" s="25">
        <v>17</v>
      </c>
      <c r="X29" s="25">
        <v>37</v>
      </c>
      <c r="Y29" s="18" t="s">
        <v>97</v>
      </c>
      <c r="Z29" s="18" t="s">
        <v>97</v>
      </c>
      <c r="AA29" s="75">
        <v>10</v>
      </c>
      <c r="AB29" s="70">
        <v>1</v>
      </c>
      <c r="AC29" s="25" t="s">
        <v>97</v>
      </c>
      <c r="AD29" s="25">
        <v>4</v>
      </c>
      <c r="AE29" s="25">
        <v>34</v>
      </c>
      <c r="AF29" s="25">
        <v>16</v>
      </c>
      <c r="AG29" s="25">
        <v>50</v>
      </c>
      <c r="AH29" s="18" t="s">
        <v>97</v>
      </c>
      <c r="AI29" s="18" t="s">
        <v>97</v>
      </c>
      <c r="AJ29" s="75">
        <v>10</v>
      </c>
      <c r="AK29" s="70">
        <v>1</v>
      </c>
      <c r="AL29" s="25">
        <v>4</v>
      </c>
      <c r="AM29" s="25">
        <v>4</v>
      </c>
      <c r="AN29" s="25">
        <v>29</v>
      </c>
      <c r="AO29" s="25">
        <v>11</v>
      </c>
      <c r="AP29" s="25">
        <v>40</v>
      </c>
      <c r="AQ29" s="18" t="s">
        <v>97</v>
      </c>
      <c r="AR29" s="18" t="s">
        <v>97</v>
      </c>
      <c r="AS29" s="75">
        <v>6</v>
      </c>
      <c r="AT29" s="372">
        <v>1</v>
      </c>
      <c r="AU29" s="25">
        <v>4</v>
      </c>
      <c r="AV29" s="25">
        <v>3</v>
      </c>
      <c r="AW29" s="25">
        <v>21</v>
      </c>
      <c r="AX29" s="25">
        <v>4</v>
      </c>
      <c r="AY29" s="25">
        <v>25</v>
      </c>
      <c r="AZ29" s="18" t="s">
        <v>97</v>
      </c>
      <c r="BA29" s="18" t="s">
        <v>97</v>
      </c>
      <c r="BB29" s="30">
        <v>9</v>
      </c>
    </row>
    <row r="30" spans="1:54" s="1" customFormat="1" ht="24" customHeight="1">
      <c r="A30" s="220" t="s">
        <v>34</v>
      </c>
      <c r="B30" s="57">
        <v>7</v>
      </c>
      <c r="C30" s="18">
        <v>58</v>
      </c>
      <c r="D30" s="25">
        <v>557</v>
      </c>
      <c r="E30" s="25">
        <v>483</v>
      </c>
      <c r="F30" s="25">
        <v>1040</v>
      </c>
      <c r="G30" s="18">
        <v>28</v>
      </c>
      <c r="H30" s="18">
        <v>28</v>
      </c>
      <c r="I30" s="59">
        <v>56</v>
      </c>
      <c r="J30" s="70">
        <v>7</v>
      </c>
      <c r="K30" s="25">
        <v>36</v>
      </c>
      <c r="L30" s="25">
        <v>45</v>
      </c>
      <c r="M30" s="25">
        <v>492</v>
      </c>
      <c r="N30" s="25">
        <v>456</v>
      </c>
      <c r="O30" s="25">
        <v>948</v>
      </c>
      <c r="P30" s="25">
        <v>21</v>
      </c>
      <c r="Q30" s="25">
        <v>24</v>
      </c>
      <c r="R30" s="75">
        <v>45</v>
      </c>
      <c r="S30" s="70">
        <v>7</v>
      </c>
      <c r="T30" s="25">
        <v>55</v>
      </c>
      <c r="U30" s="25">
        <v>50</v>
      </c>
      <c r="V30" s="25">
        <v>482</v>
      </c>
      <c r="W30" s="25">
        <v>417</v>
      </c>
      <c r="X30" s="25">
        <v>899</v>
      </c>
      <c r="Y30" s="18" t="s">
        <v>97</v>
      </c>
      <c r="Z30" s="18" t="s">
        <v>97</v>
      </c>
      <c r="AA30" s="75">
        <v>67</v>
      </c>
      <c r="AB30" s="70">
        <v>7</v>
      </c>
      <c r="AC30" s="25">
        <v>67</v>
      </c>
      <c r="AD30" s="25">
        <v>53</v>
      </c>
      <c r="AE30" s="25">
        <v>533</v>
      </c>
      <c r="AF30" s="25">
        <v>477</v>
      </c>
      <c r="AG30" s="25">
        <v>1010</v>
      </c>
      <c r="AH30" s="18" t="s">
        <v>97</v>
      </c>
      <c r="AI30" s="18" t="s">
        <v>97</v>
      </c>
      <c r="AJ30" s="75">
        <v>85</v>
      </c>
      <c r="AK30" s="70">
        <v>7</v>
      </c>
      <c r="AL30" s="25">
        <v>67</v>
      </c>
      <c r="AM30" s="25">
        <v>52</v>
      </c>
      <c r="AN30" s="25">
        <v>534</v>
      </c>
      <c r="AO30" s="25">
        <v>453</v>
      </c>
      <c r="AP30" s="25">
        <v>987</v>
      </c>
      <c r="AQ30" s="18" t="s">
        <v>97</v>
      </c>
      <c r="AR30" s="18" t="s">
        <v>97</v>
      </c>
      <c r="AS30" s="75">
        <v>87</v>
      </c>
      <c r="AT30" s="372">
        <v>7</v>
      </c>
      <c r="AU30" s="25">
        <v>63</v>
      </c>
      <c r="AV30" s="25">
        <v>52</v>
      </c>
      <c r="AW30" s="25">
        <v>492</v>
      </c>
      <c r="AX30" s="25">
        <v>456</v>
      </c>
      <c r="AY30" s="25">
        <v>948</v>
      </c>
      <c r="AZ30" s="18" t="s">
        <v>97</v>
      </c>
      <c r="BA30" s="18" t="s">
        <v>97</v>
      </c>
      <c r="BB30" s="30">
        <v>73</v>
      </c>
    </row>
    <row r="31" spans="1:54" s="1" customFormat="1" ht="24" customHeight="1">
      <c r="A31" s="220" t="s">
        <v>16</v>
      </c>
      <c r="B31" s="222">
        <f aca="true" t="shared" si="0" ref="B31:R31">SUM(B8,B11,B13,B14,B15,B16,B17,B18,B19,B20,B21,B22,B24,B26,B27,B30)</f>
        <v>277</v>
      </c>
      <c r="C31" s="188">
        <f t="shared" si="0"/>
        <v>2015</v>
      </c>
      <c r="D31" s="188">
        <f t="shared" si="0"/>
        <v>44692</v>
      </c>
      <c r="E31" s="188">
        <f t="shared" si="0"/>
        <v>42603</v>
      </c>
      <c r="F31" s="188">
        <f t="shared" si="0"/>
        <v>87295</v>
      </c>
      <c r="G31" s="187">
        <f t="shared" si="0"/>
        <v>2368</v>
      </c>
      <c r="H31" s="187">
        <f t="shared" si="0"/>
        <v>2124</v>
      </c>
      <c r="I31" s="58">
        <f t="shared" si="0"/>
        <v>4492</v>
      </c>
      <c r="J31" s="374">
        <f t="shared" si="0"/>
        <v>259</v>
      </c>
      <c r="K31" s="188">
        <f t="shared" si="0"/>
        <v>1776</v>
      </c>
      <c r="L31" s="188">
        <f t="shared" si="0"/>
        <v>3243</v>
      </c>
      <c r="M31" s="188">
        <f t="shared" si="0"/>
        <v>44553</v>
      </c>
      <c r="N31" s="188">
        <f t="shared" si="0"/>
        <v>42177</v>
      </c>
      <c r="O31" s="188">
        <f t="shared" si="0"/>
        <v>86730</v>
      </c>
      <c r="P31" s="188">
        <f t="shared" si="0"/>
        <v>2379</v>
      </c>
      <c r="Q31" s="188">
        <f t="shared" si="0"/>
        <v>2398</v>
      </c>
      <c r="R31" s="223">
        <f t="shared" si="0"/>
        <v>4777</v>
      </c>
      <c r="S31" s="374">
        <f aca="true" t="shared" si="1" ref="S31:X31">SUM(S8,S11,S13,S14,S15,S16,S17,S18,S19,S20,S21,S22,S24,S26,S28,S30)</f>
        <v>271</v>
      </c>
      <c r="T31" s="373">
        <f t="shared" si="1"/>
        <v>1988</v>
      </c>
      <c r="U31" s="373">
        <f t="shared" si="1"/>
        <v>3435</v>
      </c>
      <c r="V31" s="373">
        <f t="shared" si="1"/>
        <v>42142</v>
      </c>
      <c r="W31" s="373">
        <f t="shared" si="1"/>
        <v>40094</v>
      </c>
      <c r="X31" s="373">
        <f t="shared" si="1"/>
        <v>82236</v>
      </c>
      <c r="Y31" s="373" t="s">
        <v>97</v>
      </c>
      <c r="Z31" s="373" t="s">
        <v>97</v>
      </c>
      <c r="AA31" s="397">
        <f aca="true" t="shared" si="2" ref="AA31:AG31">SUM(AA8,AA11,AA13,AA14,AA15,AA16,AA17,AA18,AA19,AA20,AA21,AA22,AA24,AA26,AA28,AA30)</f>
        <v>5306</v>
      </c>
      <c r="AB31" s="374">
        <f t="shared" si="2"/>
        <v>296</v>
      </c>
      <c r="AC31" s="373">
        <f t="shared" si="2"/>
        <v>2191</v>
      </c>
      <c r="AD31" s="373">
        <f t="shared" si="2"/>
        <v>3788</v>
      </c>
      <c r="AE31" s="373">
        <f t="shared" si="2"/>
        <v>47717</v>
      </c>
      <c r="AF31" s="373">
        <f t="shared" si="2"/>
        <v>45801</v>
      </c>
      <c r="AG31" s="373">
        <f t="shared" si="2"/>
        <v>93518</v>
      </c>
      <c r="AH31" s="373" t="s">
        <v>97</v>
      </c>
      <c r="AI31" s="373" t="s">
        <v>97</v>
      </c>
      <c r="AJ31" s="397">
        <f>SUM(AJ8,AJ11,AJ13,AJ14,AJ15,AJ16,AJ17,AJ18,AJ19,AJ20,AJ21,AJ22,AJ24,AJ26,AJ28,AJ30)</f>
        <v>5463</v>
      </c>
      <c r="AK31" s="374">
        <f aca="true" t="shared" si="3" ref="AK31:AP31">SUM(AK8,AK11,AK13,AK14,AK15,AK16,AK17,AK18,AK19,AK20,AK21,AK22,AK24,AK26,AK28,AK30)</f>
        <v>314</v>
      </c>
      <c r="AL31" s="373">
        <f t="shared" si="3"/>
        <v>2307</v>
      </c>
      <c r="AM31" s="373">
        <f t="shared" si="3"/>
        <v>3784</v>
      </c>
      <c r="AN31" s="373">
        <f t="shared" si="3"/>
        <v>48003</v>
      </c>
      <c r="AO31" s="373">
        <f t="shared" si="3"/>
        <v>46484</v>
      </c>
      <c r="AP31" s="373">
        <f t="shared" si="3"/>
        <v>94487</v>
      </c>
      <c r="AQ31" s="373" t="s">
        <v>97</v>
      </c>
      <c r="AR31" s="373" t="s">
        <v>97</v>
      </c>
      <c r="AS31" s="397">
        <f>SUM(AS8,AS11,AS13,AS14,AS15,AS16,AS17,AS18,AS19,AS20,AS21,AS22,AS24,AS26,AS28,AS30)</f>
        <v>5823</v>
      </c>
      <c r="AT31" s="373">
        <f aca="true" t="shared" si="4" ref="AT31:AY31">SUM(AT8,AT11,AT13,AT14,AT15,AT16,AT17,AT18,AT19,AT20,AT21,AT22,AT24,AT26,AT28,AT30)</f>
        <v>323</v>
      </c>
      <c r="AU31" s="373">
        <f t="shared" si="4"/>
        <v>2483</v>
      </c>
      <c r="AV31" s="373">
        <f t="shared" si="4"/>
        <v>3840</v>
      </c>
      <c r="AW31" s="373">
        <f t="shared" si="4"/>
        <v>49073</v>
      </c>
      <c r="AX31" s="373">
        <f t="shared" si="4"/>
        <v>47158</v>
      </c>
      <c r="AY31" s="373">
        <f t="shared" si="4"/>
        <v>96231</v>
      </c>
      <c r="AZ31" s="373" t="s">
        <v>97</v>
      </c>
      <c r="BA31" s="373" t="s">
        <v>97</v>
      </c>
      <c r="BB31" s="189">
        <f>SUM(BB8,BB11,BB13,BB14,BB15,BB16,BB17,BB18,BB19,BB20,BB21,BB22,BB24,BB26,BB28,BB30)</f>
        <v>5964</v>
      </c>
    </row>
    <row r="32" spans="1:54" s="1" customFormat="1" ht="24" customHeight="1">
      <c r="A32" s="220" t="s">
        <v>47</v>
      </c>
      <c r="B32" s="222">
        <f aca="true" t="shared" si="5" ref="B32:R32">SUM(B9,B12,B25)</f>
        <v>19</v>
      </c>
      <c r="C32" s="188">
        <f t="shared" si="5"/>
        <v>64</v>
      </c>
      <c r="D32" s="188">
        <f t="shared" si="5"/>
        <v>1830</v>
      </c>
      <c r="E32" s="188">
        <f t="shared" si="5"/>
        <v>1466</v>
      </c>
      <c r="F32" s="188">
        <f t="shared" si="5"/>
        <v>3296</v>
      </c>
      <c r="G32" s="188">
        <f t="shared" si="5"/>
        <v>141</v>
      </c>
      <c r="H32" s="188">
        <f t="shared" si="5"/>
        <v>169</v>
      </c>
      <c r="I32" s="223">
        <f t="shared" si="5"/>
        <v>310</v>
      </c>
      <c r="J32" s="374">
        <f t="shared" si="5"/>
        <v>18</v>
      </c>
      <c r="K32" s="188">
        <f t="shared" si="5"/>
        <v>138</v>
      </c>
      <c r="L32" s="188">
        <f t="shared" si="5"/>
        <v>201</v>
      </c>
      <c r="M32" s="188">
        <f t="shared" si="5"/>
        <v>1905</v>
      </c>
      <c r="N32" s="188">
        <f t="shared" si="5"/>
        <v>1592</v>
      </c>
      <c r="O32" s="188">
        <f t="shared" si="5"/>
        <v>3497</v>
      </c>
      <c r="P32" s="188">
        <f t="shared" si="5"/>
        <v>152</v>
      </c>
      <c r="Q32" s="188">
        <f t="shared" si="5"/>
        <v>201</v>
      </c>
      <c r="R32" s="223">
        <f t="shared" si="5"/>
        <v>353</v>
      </c>
      <c r="S32" s="374">
        <f aca="true" t="shared" si="6" ref="S32:X32">SUM(S9,S12,S25,S29)</f>
        <v>25</v>
      </c>
      <c r="T32" s="373">
        <f t="shared" si="6"/>
        <v>247</v>
      </c>
      <c r="U32" s="373">
        <f t="shared" si="6"/>
        <v>316</v>
      </c>
      <c r="V32" s="373">
        <f t="shared" si="6"/>
        <v>3096</v>
      </c>
      <c r="W32" s="373">
        <f t="shared" si="6"/>
        <v>2610</v>
      </c>
      <c r="X32" s="373">
        <f t="shared" si="6"/>
        <v>5706</v>
      </c>
      <c r="Y32" s="373" t="s">
        <v>97</v>
      </c>
      <c r="Z32" s="373" t="s">
        <v>97</v>
      </c>
      <c r="AA32" s="397">
        <f aca="true" t="shared" si="7" ref="AA32:AG32">SUM(AA9,AA12,AA25,AA29)</f>
        <v>502</v>
      </c>
      <c r="AB32" s="374">
        <f t="shared" si="7"/>
        <v>17</v>
      </c>
      <c r="AC32" s="373">
        <f t="shared" si="7"/>
        <v>135</v>
      </c>
      <c r="AD32" s="373">
        <f t="shared" si="7"/>
        <v>252</v>
      </c>
      <c r="AE32" s="373">
        <f t="shared" si="7"/>
        <v>2846</v>
      </c>
      <c r="AF32" s="373">
        <f t="shared" si="7"/>
        <v>2326</v>
      </c>
      <c r="AG32" s="373">
        <f t="shared" si="7"/>
        <v>5172</v>
      </c>
      <c r="AH32" s="373" t="s">
        <v>97</v>
      </c>
      <c r="AI32" s="373" t="s">
        <v>97</v>
      </c>
      <c r="AJ32" s="397">
        <f aca="true" t="shared" si="8" ref="AJ32:AP32">SUM(AJ9,AJ12,AJ25,AJ29)</f>
        <v>428</v>
      </c>
      <c r="AK32" s="374">
        <f t="shared" si="8"/>
        <v>23</v>
      </c>
      <c r="AL32" s="373">
        <f t="shared" si="8"/>
        <v>190</v>
      </c>
      <c r="AM32" s="373">
        <f t="shared" si="8"/>
        <v>290</v>
      </c>
      <c r="AN32" s="373">
        <f t="shared" si="8"/>
        <v>3004</v>
      </c>
      <c r="AO32" s="373">
        <f t="shared" si="8"/>
        <v>2498</v>
      </c>
      <c r="AP32" s="373">
        <f t="shared" si="8"/>
        <v>5502</v>
      </c>
      <c r="AQ32" s="373" t="s">
        <v>97</v>
      </c>
      <c r="AR32" s="373" t="s">
        <v>97</v>
      </c>
      <c r="AS32" s="397">
        <f>SUM(AS9,AS12,AS25,AS29)</f>
        <v>546</v>
      </c>
      <c r="AT32" s="373">
        <f aca="true" t="shared" si="9" ref="AT32:AY32">SUM(AT9,AT12,AT25,AT29)</f>
        <v>24</v>
      </c>
      <c r="AU32" s="373">
        <f t="shared" si="9"/>
        <v>195</v>
      </c>
      <c r="AV32" s="373">
        <f t="shared" si="9"/>
        <v>289</v>
      </c>
      <c r="AW32" s="373">
        <f t="shared" si="9"/>
        <v>2962</v>
      </c>
      <c r="AX32" s="373">
        <f t="shared" si="9"/>
        <v>2526</v>
      </c>
      <c r="AY32" s="373">
        <f t="shared" si="9"/>
        <v>5488</v>
      </c>
      <c r="AZ32" s="373" t="s">
        <v>97</v>
      </c>
      <c r="BA32" s="373" t="s">
        <v>97</v>
      </c>
      <c r="BB32" s="189">
        <f>SUM(BB9,BB12,BB25,BB29)</f>
        <v>550</v>
      </c>
    </row>
    <row r="33" spans="1:54" s="1" customFormat="1" ht="24" customHeight="1" thickBot="1">
      <c r="A33" s="221" t="s">
        <v>48</v>
      </c>
      <c r="B33" s="366">
        <f aca="true" t="shared" si="10" ref="B33:R33">SUM(B31,B32)</f>
        <v>296</v>
      </c>
      <c r="C33" s="367">
        <f t="shared" si="10"/>
        <v>2079</v>
      </c>
      <c r="D33" s="231">
        <f t="shared" si="10"/>
        <v>46522</v>
      </c>
      <c r="E33" s="231">
        <f t="shared" si="10"/>
        <v>44069</v>
      </c>
      <c r="F33" s="231">
        <f t="shared" si="10"/>
        <v>90591</v>
      </c>
      <c r="G33" s="231">
        <f t="shared" si="10"/>
        <v>2509</v>
      </c>
      <c r="H33" s="367">
        <f t="shared" si="10"/>
        <v>2293</v>
      </c>
      <c r="I33" s="367">
        <f t="shared" si="10"/>
        <v>4802</v>
      </c>
      <c r="J33" s="366">
        <f t="shared" si="10"/>
        <v>277</v>
      </c>
      <c r="K33" s="367">
        <f t="shared" si="10"/>
        <v>1914</v>
      </c>
      <c r="L33" s="231">
        <f t="shared" si="10"/>
        <v>3444</v>
      </c>
      <c r="M33" s="231">
        <f t="shared" si="10"/>
        <v>46458</v>
      </c>
      <c r="N33" s="231">
        <f t="shared" si="10"/>
        <v>43769</v>
      </c>
      <c r="O33" s="231">
        <f t="shared" si="10"/>
        <v>90227</v>
      </c>
      <c r="P33" s="367">
        <f t="shared" si="10"/>
        <v>2531</v>
      </c>
      <c r="Q33" s="367">
        <f t="shared" si="10"/>
        <v>2599</v>
      </c>
      <c r="R33" s="368">
        <f t="shared" si="10"/>
        <v>5130</v>
      </c>
      <c r="S33" s="366">
        <f aca="true" t="shared" si="11" ref="S33:X33">SUM(S31,S32)</f>
        <v>296</v>
      </c>
      <c r="T33" s="367">
        <f t="shared" si="11"/>
        <v>2235</v>
      </c>
      <c r="U33" s="367">
        <f t="shared" si="11"/>
        <v>3751</v>
      </c>
      <c r="V33" s="367">
        <f t="shared" si="11"/>
        <v>45238</v>
      </c>
      <c r="W33" s="367">
        <f t="shared" si="11"/>
        <v>42704</v>
      </c>
      <c r="X33" s="367">
        <f t="shared" si="11"/>
        <v>87942</v>
      </c>
      <c r="Y33" s="367" t="s">
        <v>97</v>
      </c>
      <c r="Z33" s="367" t="s">
        <v>97</v>
      </c>
      <c r="AA33" s="368">
        <f aca="true" t="shared" si="12" ref="AA33:AG33">SUM(AA31,AA32)</f>
        <v>5808</v>
      </c>
      <c r="AB33" s="366">
        <f t="shared" si="12"/>
        <v>313</v>
      </c>
      <c r="AC33" s="367">
        <f t="shared" si="12"/>
        <v>2326</v>
      </c>
      <c r="AD33" s="367">
        <f t="shared" si="12"/>
        <v>4040</v>
      </c>
      <c r="AE33" s="367">
        <f t="shared" si="12"/>
        <v>50563</v>
      </c>
      <c r="AF33" s="367">
        <f t="shared" si="12"/>
        <v>48127</v>
      </c>
      <c r="AG33" s="367">
        <f t="shared" si="12"/>
        <v>98690</v>
      </c>
      <c r="AH33" s="367" t="s">
        <v>97</v>
      </c>
      <c r="AI33" s="367" t="s">
        <v>97</v>
      </c>
      <c r="AJ33" s="368">
        <f aca="true" t="shared" si="13" ref="AJ33:AP33">SUM(AJ31,AJ32)</f>
        <v>5891</v>
      </c>
      <c r="AK33" s="366">
        <f t="shared" si="13"/>
        <v>337</v>
      </c>
      <c r="AL33" s="367">
        <f t="shared" si="13"/>
        <v>2497</v>
      </c>
      <c r="AM33" s="367">
        <f t="shared" si="13"/>
        <v>4074</v>
      </c>
      <c r="AN33" s="367">
        <f t="shared" si="13"/>
        <v>51007</v>
      </c>
      <c r="AO33" s="367">
        <f t="shared" si="13"/>
        <v>48982</v>
      </c>
      <c r="AP33" s="367">
        <f t="shared" si="13"/>
        <v>99989</v>
      </c>
      <c r="AQ33" s="367" t="s">
        <v>97</v>
      </c>
      <c r="AR33" s="367" t="s">
        <v>97</v>
      </c>
      <c r="AS33" s="368">
        <f aca="true" t="shared" si="14" ref="AS33:AY33">SUM(AS31,AS32)</f>
        <v>6369</v>
      </c>
      <c r="AT33" s="369">
        <f t="shared" si="14"/>
        <v>347</v>
      </c>
      <c r="AU33" s="367">
        <f t="shared" si="14"/>
        <v>2678</v>
      </c>
      <c r="AV33" s="367">
        <f t="shared" si="14"/>
        <v>4129</v>
      </c>
      <c r="AW33" s="367">
        <f t="shared" si="14"/>
        <v>52035</v>
      </c>
      <c r="AX33" s="367">
        <f t="shared" si="14"/>
        <v>49684</v>
      </c>
      <c r="AY33" s="367">
        <f t="shared" si="14"/>
        <v>101719</v>
      </c>
      <c r="AZ33" s="367" t="s">
        <v>97</v>
      </c>
      <c r="BA33" s="367" t="s">
        <v>97</v>
      </c>
      <c r="BB33" s="370">
        <f>SUM(BB31,BB32)</f>
        <v>6514</v>
      </c>
    </row>
    <row r="34" spans="1:54" ht="14.25" customHeight="1" thickTop="1">
      <c r="A34" s="562"/>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row>
    <row r="35" spans="1:48" ht="14.25" customHeight="1">
      <c r="A35" s="539" t="s">
        <v>98</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204"/>
    </row>
    <row r="36" spans="1:48" ht="14.25" customHeight="1">
      <c r="A36" s="537" t="s">
        <v>314</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86"/>
    </row>
    <row r="37" spans="1:48" ht="14.25" customHeight="1">
      <c r="A37" s="537" t="s">
        <v>334</v>
      </c>
      <c r="B37" s="537"/>
      <c r="C37" s="537"/>
      <c r="D37" s="537"/>
      <c r="E37" s="537"/>
      <c r="F37" s="537"/>
      <c r="G37" s="537"/>
      <c r="H37" s="537"/>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row>
    <row r="38" spans="1:48" ht="14.25" customHeight="1">
      <c r="A38" s="538" t="s">
        <v>154</v>
      </c>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47"/>
    </row>
    <row r="39" spans="1:54" ht="14.25" customHeight="1">
      <c r="A39" s="553"/>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row>
    <row r="40" spans="1:45" ht="14.25" customHeight="1">
      <c r="A40" s="131" t="s">
        <v>268</v>
      </c>
      <c r="B40" s="131"/>
      <c r="C40" s="131"/>
      <c r="D40" s="131"/>
      <c r="E40" s="131"/>
      <c r="F40" s="131"/>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row>
    <row r="42" ht="12.75">
      <c r="S42" s="5" t="s">
        <v>7</v>
      </c>
    </row>
  </sheetData>
  <sheetProtection/>
  <mergeCells count="45">
    <mergeCell ref="A2:BB2"/>
    <mergeCell ref="AB4:AJ4"/>
    <mergeCell ref="AB5:AB6"/>
    <mergeCell ref="BA1:BB1"/>
    <mergeCell ref="AC5:AC6"/>
    <mergeCell ref="AK4:AS4"/>
    <mergeCell ref="AK5:AK6"/>
    <mergeCell ref="AL5:AL6"/>
    <mergeCell ref="AM5:AM6"/>
    <mergeCell ref="AN5:AP5"/>
    <mergeCell ref="AQ5:AS5"/>
    <mergeCell ref="A37:H37"/>
    <mergeCell ref="S4:AA4"/>
    <mergeCell ref="S5:S6"/>
    <mergeCell ref="T5:T6"/>
    <mergeCell ref="U5:U6"/>
    <mergeCell ref="V5:X5"/>
    <mergeCell ref="Y5:AA5"/>
    <mergeCell ref="J5:J6"/>
    <mergeCell ref="K5:K6"/>
    <mergeCell ref="L5:L6"/>
    <mergeCell ref="M5:O5"/>
    <mergeCell ref="P5:R5"/>
    <mergeCell ref="A36:AU36"/>
    <mergeCell ref="AD5:AD6"/>
    <mergeCell ref="A3:BB3"/>
    <mergeCell ref="AV5:AV6"/>
    <mergeCell ref="A4:A6"/>
    <mergeCell ref="B4:I4"/>
    <mergeCell ref="B5:B6"/>
    <mergeCell ref="C5:C6"/>
    <mergeCell ref="D5:F5"/>
    <mergeCell ref="G5:I5"/>
    <mergeCell ref="AT4:BB4"/>
    <mergeCell ref="J4:R4"/>
    <mergeCell ref="A39:BB39"/>
    <mergeCell ref="AE5:AG5"/>
    <mergeCell ref="AH5:AJ5"/>
    <mergeCell ref="A34:BB34"/>
    <mergeCell ref="AW5:AY5"/>
    <mergeCell ref="AZ5:BB5"/>
    <mergeCell ref="AT5:AT6"/>
    <mergeCell ref="AU5:AU6"/>
    <mergeCell ref="A38:AU38"/>
    <mergeCell ref="A35:AU35"/>
  </mergeCells>
  <hyperlinks>
    <hyperlink ref="A1" r:id="rId1" display="http://kayham.erciyes.edu.tr/"/>
  </hyperlinks>
  <printOptions/>
  <pageMargins left="0.7" right="0.7" top="0.75" bottom="0.75" header="0.3" footer="0.3"/>
  <pageSetup fitToHeight="0" fitToWidth="1" horizontalDpi="600" verticalDpi="600" orientation="landscape" paperSize="9" scale="35"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AZ43"/>
  <sheetViews>
    <sheetView zoomScalePageLayoutView="0" workbookViewId="0" topLeftCell="A1">
      <selection activeCell="AY1" sqref="AY1:AZ1"/>
    </sheetView>
  </sheetViews>
  <sheetFormatPr defaultColWidth="9.00390625" defaultRowHeight="12.75"/>
  <cols>
    <col min="1" max="1" width="23.125" style="0" customWidth="1"/>
    <col min="2" max="52" width="6.75390625" style="0" customWidth="1"/>
  </cols>
  <sheetData>
    <row r="1" spans="1:52" s="4" customFormat="1" ht="13.5" thickBot="1">
      <c r="A1" s="3" t="s">
        <v>8</v>
      </c>
      <c r="B1" s="3"/>
      <c r="AY1" s="550" t="s">
        <v>5</v>
      </c>
      <c r="AZ1" s="550"/>
    </row>
    <row r="2" spans="1:52" ht="26.25" customHeight="1" thickTop="1">
      <c r="A2" s="542" t="s">
        <v>343</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4"/>
    </row>
    <row r="3" spans="1:52" ht="27.75" customHeight="1" thickBot="1">
      <c r="A3" s="545" t="s">
        <v>308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7"/>
    </row>
    <row r="4" spans="1:52" ht="33" customHeight="1" thickBot="1">
      <c r="A4" s="558" t="s">
        <v>24</v>
      </c>
      <c r="B4" s="559">
        <v>2009</v>
      </c>
      <c r="C4" s="560"/>
      <c r="D4" s="560"/>
      <c r="E4" s="560"/>
      <c r="F4" s="560"/>
      <c r="G4" s="560"/>
      <c r="H4" s="560"/>
      <c r="I4" s="561"/>
      <c r="J4" s="559">
        <v>2010</v>
      </c>
      <c r="K4" s="560"/>
      <c r="L4" s="560"/>
      <c r="M4" s="560"/>
      <c r="N4" s="560"/>
      <c r="O4" s="560"/>
      <c r="P4" s="560"/>
      <c r="Q4" s="561"/>
      <c r="R4" s="560">
        <v>2011</v>
      </c>
      <c r="S4" s="560"/>
      <c r="T4" s="560"/>
      <c r="U4" s="560"/>
      <c r="V4" s="560"/>
      <c r="W4" s="560"/>
      <c r="X4" s="560"/>
      <c r="Y4" s="560"/>
      <c r="Z4" s="559">
        <v>2012</v>
      </c>
      <c r="AA4" s="560"/>
      <c r="AB4" s="560"/>
      <c r="AC4" s="560"/>
      <c r="AD4" s="560"/>
      <c r="AE4" s="560"/>
      <c r="AF4" s="560"/>
      <c r="AG4" s="560"/>
      <c r="AH4" s="531" t="s">
        <v>199</v>
      </c>
      <c r="AI4" s="532"/>
      <c r="AJ4" s="532"/>
      <c r="AK4" s="532"/>
      <c r="AL4" s="532"/>
      <c r="AM4" s="532"/>
      <c r="AN4" s="532"/>
      <c r="AO4" s="532"/>
      <c r="AP4" s="532"/>
      <c r="AQ4" s="533"/>
      <c r="AR4" s="532">
        <v>2015</v>
      </c>
      <c r="AS4" s="532"/>
      <c r="AT4" s="532"/>
      <c r="AU4" s="532"/>
      <c r="AV4" s="532"/>
      <c r="AW4" s="532"/>
      <c r="AX4" s="532"/>
      <c r="AY4" s="532"/>
      <c r="AZ4" s="541"/>
    </row>
    <row r="5" spans="1:52" ht="61.5" customHeight="1" thickBot="1">
      <c r="A5" s="558"/>
      <c r="B5" s="534" t="s">
        <v>25</v>
      </c>
      <c r="C5" s="523" t="s">
        <v>11</v>
      </c>
      <c r="D5" s="555" t="s">
        <v>9</v>
      </c>
      <c r="E5" s="556"/>
      <c r="F5" s="557"/>
      <c r="G5" s="518" t="s">
        <v>10</v>
      </c>
      <c r="H5" s="516"/>
      <c r="I5" s="517"/>
      <c r="J5" s="585" t="s">
        <v>25</v>
      </c>
      <c r="K5" s="523" t="s">
        <v>11</v>
      </c>
      <c r="L5" s="555" t="s">
        <v>9</v>
      </c>
      <c r="M5" s="556"/>
      <c r="N5" s="557"/>
      <c r="O5" s="518" t="s">
        <v>10</v>
      </c>
      <c r="P5" s="516"/>
      <c r="Q5" s="517"/>
      <c r="R5" s="585" t="s">
        <v>25</v>
      </c>
      <c r="S5" s="523" t="s">
        <v>11</v>
      </c>
      <c r="T5" s="555" t="s">
        <v>9</v>
      </c>
      <c r="U5" s="556"/>
      <c r="V5" s="557"/>
      <c r="W5" s="518" t="s">
        <v>10</v>
      </c>
      <c r="X5" s="516"/>
      <c r="Y5" s="566"/>
      <c r="Z5" s="534" t="s">
        <v>25</v>
      </c>
      <c r="AA5" s="523" t="s">
        <v>11</v>
      </c>
      <c r="AB5" s="555" t="s">
        <v>9</v>
      </c>
      <c r="AC5" s="556"/>
      <c r="AD5" s="557"/>
      <c r="AE5" s="518" t="s">
        <v>10</v>
      </c>
      <c r="AF5" s="516"/>
      <c r="AG5" s="566"/>
      <c r="AH5" s="534" t="s">
        <v>207</v>
      </c>
      <c r="AI5" s="534" t="s">
        <v>208</v>
      </c>
      <c r="AJ5" s="523" t="s">
        <v>11</v>
      </c>
      <c r="AK5" s="523" t="s">
        <v>202</v>
      </c>
      <c r="AL5" s="555" t="s">
        <v>9</v>
      </c>
      <c r="AM5" s="556"/>
      <c r="AN5" s="557"/>
      <c r="AO5" s="518" t="s">
        <v>10</v>
      </c>
      <c r="AP5" s="516"/>
      <c r="AQ5" s="517"/>
      <c r="AR5" s="585" t="s">
        <v>270</v>
      </c>
      <c r="AS5" s="523" t="s">
        <v>11</v>
      </c>
      <c r="AT5" s="523" t="s">
        <v>202</v>
      </c>
      <c r="AU5" s="555" t="s">
        <v>9</v>
      </c>
      <c r="AV5" s="556"/>
      <c r="AW5" s="557"/>
      <c r="AX5" s="518" t="s">
        <v>10</v>
      </c>
      <c r="AY5" s="516"/>
      <c r="AZ5" s="519"/>
    </row>
    <row r="6" spans="1:52" ht="69" customHeight="1" thickBot="1">
      <c r="A6" s="558"/>
      <c r="B6" s="540"/>
      <c r="C6" s="540"/>
      <c r="D6" s="103" t="s">
        <v>21</v>
      </c>
      <c r="E6" s="104" t="s">
        <v>23</v>
      </c>
      <c r="F6" s="105" t="s">
        <v>22</v>
      </c>
      <c r="G6" s="15" t="s">
        <v>21</v>
      </c>
      <c r="H6" s="16" t="s">
        <v>20</v>
      </c>
      <c r="I6" s="51" t="s">
        <v>22</v>
      </c>
      <c r="J6" s="586"/>
      <c r="K6" s="540"/>
      <c r="L6" s="103" t="s">
        <v>21</v>
      </c>
      <c r="M6" s="104" t="s">
        <v>23</v>
      </c>
      <c r="N6" s="105" t="s">
        <v>22</v>
      </c>
      <c r="O6" s="15" t="s">
        <v>21</v>
      </c>
      <c r="P6" s="16" t="s">
        <v>20</v>
      </c>
      <c r="Q6" s="51" t="s">
        <v>22</v>
      </c>
      <c r="R6" s="586"/>
      <c r="S6" s="540"/>
      <c r="T6" s="103" t="s">
        <v>21</v>
      </c>
      <c r="U6" s="104" t="s">
        <v>23</v>
      </c>
      <c r="V6" s="105" t="s">
        <v>22</v>
      </c>
      <c r="W6" s="15" t="s">
        <v>21</v>
      </c>
      <c r="X6" s="16" t="s">
        <v>20</v>
      </c>
      <c r="Y6" s="50" t="s">
        <v>22</v>
      </c>
      <c r="Z6" s="540"/>
      <c r="AA6" s="540"/>
      <c r="AB6" s="103" t="s">
        <v>21</v>
      </c>
      <c r="AC6" s="104" t="s">
        <v>23</v>
      </c>
      <c r="AD6" s="105" t="s">
        <v>22</v>
      </c>
      <c r="AE6" s="15" t="s">
        <v>21</v>
      </c>
      <c r="AF6" s="16" t="s">
        <v>20</v>
      </c>
      <c r="AG6" s="50" t="s">
        <v>22</v>
      </c>
      <c r="AH6" s="540"/>
      <c r="AI6" s="540"/>
      <c r="AJ6" s="540"/>
      <c r="AK6" s="540"/>
      <c r="AL6" s="103" t="s">
        <v>21</v>
      </c>
      <c r="AM6" s="104" t="s">
        <v>23</v>
      </c>
      <c r="AN6" s="105" t="s">
        <v>22</v>
      </c>
      <c r="AO6" s="15" t="s">
        <v>21</v>
      </c>
      <c r="AP6" s="16" t="s">
        <v>20</v>
      </c>
      <c r="AQ6" s="51" t="s">
        <v>22</v>
      </c>
      <c r="AR6" s="586"/>
      <c r="AS6" s="540"/>
      <c r="AT6" s="540"/>
      <c r="AU6" s="103" t="s">
        <v>21</v>
      </c>
      <c r="AV6" s="104" t="s">
        <v>23</v>
      </c>
      <c r="AW6" s="105" t="s">
        <v>22</v>
      </c>
      <c r="AX6" s="15" t="s">
        <v>21</v>
      </c>
      <c r="AY6" s="16" t="s">
        <v>20</v>
      </c>
      <c r="AZ6" s="17" t="s">
        <v>22</v>
      </c>
    </row>
    <row r="7" spans="1:52" s="1" customFormat="1" ht="24" customHeight="1">
      <c r="A7" s="90" t="s">
        <v>26</v>
      </c>
      <c r="B7" s="232">
        <v>29</v>
      </c>
      <c r="C7" s="34">
        <v>549</v>
      </c>
      <c r="D7" s="34">
        <v>10036</v>
      </c>
      <c r="E7" s="34">
        <v>11869</v>
      </c>
      <c r="F7" s="34">
        <v>21905</v>
      </c>
      <c r="G7" s="34">
        <v>719</v>
      </c>
      <c r="H7" s="34">
        <v>466</v>
      </c>
      <c r="I7" s="224">
        <v>1185</v>
      </c>
      <c r="J7" s="232">
        <v>39</v>
      </c>
      <c r="K7" s="34">
        <v>615</v>
      </c>
      <c r="L7" s="34">
        <v>9705</v>
      </c>
      <c r="M7" s="34">
        <v>11652</v>
      </c>
      <c r="N7" s="34">
        <v>21357</v>
      </c>
      <c r="O7" s="34">
        <v>805</v>
      </c>
      <c r="P7" s="34">
        <v>488</v>
      </c>
      <c r="Q7" s="224">
        <v>1293</v>
      </c>
      <c r="R7" s="232">
        <v>73</v>
      </c>
      <c r="S7" s="34">
        <v>684</v>
      </c>
      <c r="T7" s="34">
        <v>8767</v>
      </c>
      <c r="U7" s="34">
        <v>11081</v>
      </c>
      <c r="V7" s="34">
        <v>19848</v>
      </c>
      <c r="W7" s="34">
        <v>828</v>
      </c>
      <c r="X7" s="34">
        <v>511</v>
      </c>
      <c r="Y7" s="225">
        <v>1339</v>
      </c>
      <c r="Z7" s="232">
        <v>33</v>
      </c>
      <c r="AA7" s="34">
        <v>624</v>
      </c>
      <c r="AB7" s="34">
        <v>9076</v>
      </c>
      <c r="AC7" s="34">
        <v>11242</v>
      </c>
      <c r="AD7" s="34">
        <v>20318</v>
      </c>
      <c r="AE7" s="34">
        <v>822</v>
      </c>
      <c r="AF7" s="34">
        <v>535</v>
      </c>
      <c r="AG7" s="225">
        <v>1357</v>
      </c>
      <c r="AH7" s="232">
        <v>36</v>
      </c>
      <c r="AI7" s="34">
        <v>48</v>
      </c>
      <c r="AJ7" s="34">
        <v>662</v>
      </c>
      <c r="AK7" s="34">
        <v>823</v>
      </c>
      <c r="AL7" s="34">
        <v>9039</v>
      </c>
      <c r="AM7" s="34">
        <v>11082</v>
      </c>
      <c r="AN7" s="34">
        <v>20121</v>
      </c>
      <c r="AO7" s="34">
        <v>876</v>
      </c>
      <c r="AP7" s="34">
        <v>602</v>
      </c>
      <c r="AQ7" s="224">
        <v>1478</v>
      </c>
      <c r="AR7" s="371">
        <v>47</v>
      </c>
      <c r="AS7" s="34">
        <v>981</v>
      </c>
      <c r="AT7" s="34">
        <v>982</v>
      </c>
      <c r="AU7" s="34">
        <v>10391</v>
      </c>
      <c r="AV7" s="34">
        <v>12285</v>
      </c>
      <c r="AW7" s="34">
        <v>22676</v>
      </c>
      <c r="AX7" s="19" t="s">
        <v>97</v>
      </c>
      <c r="AY7" s="19" t="s">
        <v>97</v>
      </c>
      <c r="AZ7" s="233">
        <v>1801</v>
      </c>
    </row>
    <row r="8" spans="1:52" s="1" customFormat="1" ht="24" customHeight="1">
      <c r="A8" s="79" t="s">
        <v>37</v>
      </c>
      <c r="B8" s="70">
        <v>28</v>
      </c>
      <c r="C8" s="25">
        <v>532</v>
      </c>
      <c r="D8" s="25">
        <v>9898</v>
      </c>
      <c r="E8" s="25">
        <v>11711</v>
      </c>
      <c r="F8" s="25">
        <v>21609</v>
      </c>
      <c r="G8" s="25">
        <v>699</v>
      </c>
      <c r="H8" s="25">
        <v>455</v>
      </c>
      <c r="I8" s="75">
        <v>1154</v>
      </c>
      <c r="J8" s="70">
        <v>34</v>
      </c>
      <c r="K8" s="25">
        <v>494</v>
      </c>
      <c r="L8" s="25">
        <v>8878</v>
      </c>
      <c r="M8" s="25">
        <v>11379</v>
      </c>
      <c r="N8" s="25">
        <v>20257</v>
      </c>
      <c r="O8" s="25">
        <v>703</v>
      </c>
      <c r="P8" s="25">
        <v>466</v>
      </c>
      <c r="Q8" s="75">
        <v>1169</v>
      </c>
      <c r="R8" s="70">
        <v>63</v>
      </c>
      <c r="S8" s="25">
        <v>548</v>
      </c>
      <c r="T8" s="25">
        <v>7815</v>
      </c>
      <c r="U8" s="25">
        <v>10706</v>
      </c>
      <c r="V8" s="25">
        <v>18521</v>
      </c>
      <c r="W8" s="25">
        <v>716</v>
      </c>
      <c r="X8" s="25">
        <v>484</v>
      </c>
      <c r="Y8" s="181">
        <v>1200</v>
      </c>
      <c r="Z8" s="70">
        <v>27</v>
      </c>
      <c r="AA8" s="25">
        <v>538</v>
      </c>
      <c r="AB8" s="25">
        <v>7999</v>
      </c>
      <c r="AC8" s="25">
        <v>10765</v>
      </c>
      <c r="AD8" s="25">
        <v>18764</v>
      </c>
      <c r="AE8" s="25">
        <v>723</v>
      </c>
      <c r="AF8" s="25">
        <v>499</v>
      </c>
      <c r="AG8" s="181">
        <v>1222</v>
      </c>
      <c r="AH8" s="70">
        <v>28</v>
      </c>
      <c r="AI8" s="25">
        <v>40</v>
      </c>
      <c r="AJ8" s="25">
        <v>559</v>
      </c>
      <c r="AK8" s="25">
        <v>728</v>
      </c>
      <c r="AL8" s="25">
        <v>7881</v>
      </c>
      <c r="AM8" s="25">
        <v>10522</v>
      </c>
      <c r="AN8" s="25">
        <v>18403</v>
      </c>
      <c r="AO8" s="25">
        <v>769</v>
      </c>
      <c r="AP8" s="25">
        <v>552</v>
      </c>
      <c r="AQ8" s="75">
        <v>1321</v>
      </c>
      <c r="AR8" s="372">
        <v>30</v>
      </c>
      <c r="AS8" s="25">
        <v>610</v>
      </c>
      <c r="AT8" s="25">
        <v>768</v>
      </c>
      <c r="AU8" s="25">
        <v>8270</v>
      </c>
      <c r="AV8" s="25">
        <v>10677</v>
      </c>
      <c r="AW8" s="25">
        <v>18947</v>
      </c>
      <c r="AX8" s="18" t="s">
        <v>97</v>
      </c>
      <c r="AY8" s="18" t="s">
        <v>97</v>
      </c>
      <c r="AZ8" s="30">
        <v>1421</v>
      </c>
    </row>
    <row r="9" spans="1:52" s="1" customFormat="1" ht="24" customHeight="1">
      <c r="A9" s="79" t="s">
        <v>36</v>
      </c>
      <c r="B9" s="70">
        <v>1</v>
      </c>
      <c r="C9" s="25">
        <v>17</v>
      </c>
      <c r="D9" s="25">
        <v>138</v>
      </c>
      <c r="E9" s="25">
        <v>158</v>
      </c>
      <c r="F9" s="25">
        <v>296</v>
      </c>
      <c r="G9" s="25">
        <v>21</v>
      </c>
      <c r="H9" s="25">
        <v>11</v>
      </c>
      <c r="I9" s="75">
        <v>31</v>
      </c>
      <c r="J9" s="70">
        <v>5</v>
      </c>
      <c r="K9" s="25">
        <v>121</v>
      </c>
      <c r="L9" s="25">
        <v>827</v>
      </c>
      <c r="M9" s="25">
        <v>273</v>
      </c>
      <c r="N9" s="25">
        <v>1100</v>
      </c>
      <c r="O9" s="25">
        <v>102</v>
      </c>
      <c r="P9" s="25">
        <v>22</v>
      </c>
      <c r="Q9" s="75">
        <v>124</v>
      </c>
      <c r="R9" s="70">
        <v>10</v>
      </c>
      <c r="S9" s="25">
        <v>136</v>
      </c>
      <c r="T9" s="25">
        <v>952</v>
      </c>
      <c r="U9" s="25">
        <v>375</v>
      </c>
      <c r="V9" s="25">
        <v>1327</v>
      </c>
      <c r="W9" s="25">
        <v>112</v>
      </c>
      <c r="X9" s="25">
        <v>27</v>
      </c>
      <c r="Y9" s="181">
        <v>139</v>
      </c>
      <c r="Z9" s="70">
        <v>6</v>
      </c>
      <c r="AA9" s="25">
        <v>86</v>
      </c>
      <c r="AB9" s="25">
        <v>1077</v>
      </c>
      <c r="AC9" s="25">
        <v>477</v>
      </c>
      <c r="AD9" s="25">
        <v>1554</v>
      </c>
      <c r="AE9" s="25">
        <v>99</v>
      </c>
      <c r="AF9" s="25">
        <v>36</v>
      </c>
      <c r="AG9" s="181">
        <v>135</v>
      </c>
      <c r="AH9" s="70">
        <v>8</v>
      </c>
      <c r="AI9" s="25">
        <v>8</v>
      </c>
      <c r="AJ9" s="25">
        <v>103</v>
      </c>
      <c r="AK9" s="25">
        <v>95</v>
      </c>
      <c r="AL9" s="25">
        <v>1158</v>
      </c>
      <c r="AM9" s="25">
        <v>560</v>
      </c>
      <c r="AN9" s="25">
        <v>1718</v>
      </c>
      <c r="AO9" s="25">
        <v>107</v>
      </c>
      <c r="AP9" s="25">
        <v>50</v>
      </c>
      <c r="AQ9" s="75">
        <v>157</v>
      </c>
      <c r="AR9" s="372">
        <v>17</v>
      </c>
      <c r="AS9" s="25">
        <v>371</v>
      </c>
      <c r="AT9" s="25">
        <v>214</v>
      </c>
      <c r="AU9" s="25">
        <v>2121</v>
      </c>
      <c r="AV9" s="25">
        <v>1608</v>
      </c>
      <c r="AW9" s="25">
        <v>3729</v>
      </c>
      <c r="AX9" s="18" t="s">
        <v>97</v>
      </c>
      <c r="AY9" s="18" t="s">
        <v>97</v>
      </c>
      <c r="AZ9" s="30">
        <v>380</v>
      </c>
    </row>
    <row r="10" spans="1:52" s="1" customFormat="1" ht="24" customHeight="1">
      <c r="A10" s="80" t="s">
        <v>27</v>
      </c>
      <c r="B10" s="70">
        <v>35</v>
      </c>
      <c r="C10" s="25">
        <v>778</v>
      </c>
      <c r="D10" s="25">
        <v>16255</v>
      </c>
      <c r="E10" s="25">
        <v>11524</v>
      </c>
      <c r="F10" s="25">
        <v>27779</v>
      </c>
      <c r="G10" s="25">
        <v>1181</v>
      </c>
      <c r="H10" s="25">
        <v>628</v>
      </c>
      <c r="I10" s="75">
        <v>1809</v>
      </c>
      <c r="J10" s="70">
        <v>59</v>
      </c>
      <c r="K10" s="25">
        <v>820</v>
      </c>
      <c r="L10" s="25">
        <v>18644</v>
      </c>
      <c r="M10" s="25">
        <v>13517</v>
      </c>
      <c r="N10" s="25">
        <v>32161</v>
      </c>
      <c r="O10" s="25">
        <v>1380</v>
      </c>
      <c r="P10" s="25">
        <v>641</v>
      </c>
      <c r="Q10" s="75">
        <v>2021</v>
      </c>
      <c r="R10" s="70">
        <v>109</v>
      </c>
      <c r="S10" s="25">
        <v>861</v>
      </c>
      <c r="T10" s="25">
        <v>17921</v>
      </c>
      <c r="U10" s="25">
        <v>13842</v>
      </c>
      <c r="V10" s="25">
        <v>31763</v>
      </c>
      <c r="W10" s="25">
        <v>1430</v>
      </c>
      <c r="X10" s="25">
        <v>667</v>
      </c>
      <c r="Y10" s="181">
        <v>2097</v>
      </c>
      <c r="Z10" s="70">
        <v>51</v>
      </c>
      <c r="AA10" s="25">
        <v>1033</v>
      </c>
      <c r="AB10" s="25">
        <v>18355</v>
      </c>
      <c r="AC10" s="25">
        <v>14783</v>
      </c>
      <c r="AD10" s="25">
        <v>33138</v>
      </c>
      <c r="AE10" s="25">
        <v>1473</v>
      </c>
      <c r="AF10" s="25">
        <v>702</v>
      </c>
      <c r="AG10" s="181">
        <v>2175</v>
      </c>
      <c r="AH10" s="70">
        <v>58</v>
      </c>
      <c r="AI10" s="25">
        <v>76</v>
      </c>
      <c r="AJ10" s="25">
        <v>1139</v>
      </c>
      <c r="AK10" s="25">
        <v>1478</v>
      </c>
      <c r="AL10" s="25">
        <v>18890</v>
      </c>
      <c r="AM10" s="25">
        <v>16108</v>
      </c>
      <c r="AN10" s="25">
        <v>34998</v>
      </c>
      <c r="AO10" s="25">
        <v>1622</v>
      </c>
      <c r="AP10" s="25">
        <v>881</v>
      </c>
      <c r="AQ10" s="75">
        <v>2503</v>
      </c>
      <c r="AR10" s="372">
        <v>70</v>
      </c>
      <c r="AS10" s="25">
        <v>1422</v>
      </c>
      <c r="AT10" s="25">
        <v>1588</v>
      </c>
      <c r="AU10" s="25">
        <v>19630</v>
      </c>
      <c r="AV10" s="25">
        <v>17701</v>
      </c>
      <c r="AW10" s="25">
        <v>37331</v>
      </c>
      <c r="AX10" s="18" t="s">
        <v>97</v>
      </c>
      <c r="AY10" s="18" t="s">
        <v>97</v>
      </c>
      <c r="AZ10" s="30">
        <v>2917</v>
      </c>
    </row>
    <row r="11" spans="1:52" s="1" customFormat="1" ht="24" customHeight="1">
      <c r="A11" s="79" t="s">
        <v>37</v>
      </c>
      <c r="B11" s="70">
        <v>29</v>
      </c>
      <c r="C11" s="25">
        <v>668</v>
      </c>
      <c r="D11" s="25">
        <v>15447</v>
      </c>
      <c r="E11" s="25">
        <v>10883</v>
      </c>
      <c r="F11" s="25">
        <v>26330</v>
      </c>
      <c r="G11" s="25">
        <v>1034</v>
      </c>
      <c r="H11" s="25">
        <v>526</v>
      </c>
      <c r="I11" s="75">
        <v>1560</v>
      </c>
      <c r="J11" s="70">
        <v>48</v>
      </c>
      <c r="K11" s="25">
        <v>712</v>
      </c>
      <c r="L11" s="25">
        <v>18189</v>
      </c>
      <c r="M11" s="25">
        <v>12668</v>
      </c>
      <c r="N11" s="25">
        <v>30857</v>
      </c>
      <c r="O11" s="25">
        <v>1240</v>
      </c>
      <c r="P11" s="25">
        <v>515</v>
      </c>
      <c r="Q11" s="75">
        <v>1755</v>
      </c>
      <c r="R11" s="70">
        <v>75</v>
      </c>
      <c r="S11" s="25">
        <v>756</v>
      </c>
      <c r="T11" s="25">
        <v>17368</v>
      </c>
      <c r="U11" s="25">
        <v>12950</v>
      </c>
      <c r="V11" s="25">
        <v>30318</v>
      </c>
      <c r="W11" s="25">
        <v>1306</v>
      </c>
      <c r="X11" s="25">
        <v>567</v>
      </c>
      <c r="Y11" s="181">
        <v>1873</v>
      </c>
      <c r="Z11" s="70">
        <v>40</v>
      </c>
      <c r="AA11" s="25">
        <v>876</v>
      </c>
      <c r="AB11" s="25">
        <v>17757</v>
      </c>
      <c r="AC11" s="25">
        <v>13753</v>
      </c>
      <c r="AD11" s="25">
        <v>31510</v>
      </c>
      <c r="AE11" s="25">
        <v>1365</v>
      </c>
      <c r="AF11" s="25">
        <v>629</v>
      </c>
      <c r="AG11" s="181">
        <v>1994</v>
      </c>
      <c r="AH11" s="70">
        <v>42</v>
      </c>
      <c r="AI11" s="25">
        <v>60</v>
      </c>
      <c r="AJ11" s="25">
        <v>950</v>
      </c>
      <c r="AK11" s="25">
        <v>1351</v>
      </c>
      <c r="AL11" s="25">
        <v>18053</v>
      </c>
      <c r="AM11" s="25">
        <v>14820</v>
      </c>
      <c r="AN11" s="25">
        <v>32873</v>
      </c>
      <c r="AO11" s="25">
        <v>1490</v>
      </c>
      <c r="AP11" s="25">
        <v>748</v>
      </c>
      <c r="AQ11" s="75">
        <v>2238</v>
      </c>
      <c r="AR11" s="372">
        <v>44</v>
      </c>
      <c r="AS11" s="25">
        <v>1013</v>
      </c>
      <c r="AT11" s="25">
        <v>1321</v>
      </c>
      <c r="AU11" s="25">
        <v>17606</v>
      </c>
      <c r="AV11" s="25">
        <v>15341</v>
      </c>
      <c r="AW11" s="25">
        <v>32947</v>
      </c>
      <c r="AX11" s="18" t="s">
        <v>97</v>
      </c>
      <c r="AY11" s="18" t="s">
        <v>97</v>
      </c>
      <c r="AZ11" s="30">
        <v>2433</v>
      </c>
    </row>
    <row r="12" spans="1:52" s="1" customFormat="1" ht="24" customHeight="1">
      <c r="A12" s="79" t="s">
        <v>36</v>
      </c>
      <c r="B12" s="70">
        <v>6</v>
      </c>
      <c r="C12" s="25">
        <v>110</v>
      </c>
      <c r="D12" s="25">
        <v>940</v>
      </c>
      <c r="E12" s="25">
        <v>734</v>
      </c>
      <c r="F12" s="25">
        <v>1674</v>
      </c>
      <c r="G12" s="25">
        <v>147</v>
      </c>
      <c r="H12" s="25">
        <v>102</v>
      </c>
      <c r="I12" s="75">
        <v>249</v>
      </c>
      <c r="J12" s="70">
        <v>11</v>
      </c>
      <c r="K12" s="25">
        <v>108</v>
      </c>
      <c r="L12" s="25">
        <v>455</v>
      </c>
      <c r="M12" s="25">
        <v>849</v>
      </c>
      <c r="N12" s="25">
        <v>1304</v>
      </c>
      <c r="O12" s="25">
        <v>140</v>
      </c>
      <c r="P12" s="25">
        <v>126</v>
      </c>
      <c r="Q12" s="75">
        <v>266</v>
      </c>
      <c r="R12" s="70">
        <v>24</v>
      </c>
      <c r="S12" s="25">
        <v>105</v>
      </c>
      <c r="T12" s="25">
        <v>553</v>
      </c>
      <c r="U12" s="25">
        <v>892</v>
      </c>
      <c r="V12" s="25">
        <v>1445</v>
      </c>
      <c r="W12" s="25">
        <v>124</v>
      </c>
      <c r="X12" s="25">
        <v>100</v>
      </c>
      <c r="Y12" s="181">
        <v>224</v>
      </c>
      <c r="Z12" s="70">
        <v>11</v>
      </c>
      <c r="AA12" s="25">
        <v>157</v>
      </c>
      <c r="AB12" s="25">
        <v>598</v>
      </c>
      <c r="AC12" s="25">
        <v>1030</v>
      </c>
      <c r="AD12" s="25">
        <v>1628</v>
      </c>
      <c r="AE12" s="25">
        <v>108</v>
      </c>
      <c r="AF12" s="25">
        <v>73</v>
      </c>
      <c r="AG12" s="181">
        <v>181</v>
      </c>
      <c r="AH12" s="70">
        <v>16</v>
      </c>
      <c r="AI12" s="25">
        <v>16</v>
      </c>
      <c r="AJ12" s="25">
        <v>189</v>
      </c>
      <c r="AK12" s="25">
        <v>127</v>
      </c>
      <c r="AL12" s="25">
        <v>837</v>
      </c>
      <c r="AM12" s="25">
        <v>1288</v>
      </c>
      <c r="AN12" s="25">
        <v>2125</v>
      </c>
      <c r="AO12" s="25">
        <v>132</v>
      </c>
      <c r="AP12" s="25">
        <v>133</v>
      </c>
      <c r="AQ12" s="75">
        <v>265</v>
      </c>
      <c r="AR12" s="372">
        <v>26</v>
      </c>
      <c r="AS12" s="25">
        <v>409</v>
      </c>
      <c r="AT12" s="25">
        <v>267</v>
      </c>
      <c r="AU12" s="25">
        <v>2024</v>
      </c>
      <c r="AV12" s="25">
        <v>2360</v>
      </c>
      <c r="AW12" s="25">
        <v>4384</v>
      </c>
      <c r="AX12" s="18" t="s">
        <v>97</v>
      </c>
      <c r="AY12" s="18" t="s">
        <v>97</v>
      </c>
      <c r="AZ12" s="30">
        <v>484</v>
      </c>
    </row>
    <row r="13" spans="1:52" s="1" customFormat="1" ht="24" customHeight="1">
      <c r="A13" s="80" t="s">
        <v>38</v>
      </c>
      <c r="B13" s="70">
        <v>1</v>
      </c>
      <c r="C13" s="25">
        <v>10</v>
      </c>
      <c r="D13" s="25">
        <v>125</v>
      </c>
      <c r="E13" s="25">
        <v>78</v>
      </c>
      <c r="F13" s="25">
        <v>203</v>
      </c>
      <c r="G13" s="25">
        <v>10</v>
      </c>
      <c r="H13" s="25">
        <v>6</v>
      </c>
      <c r="I13" s="75">
        <v>16</v>
      </c>
      <c r="J13" s="70">
        <v>1</v>
      </c>
      <c r="K13" s="25">
        <v>9</v>
      </c>
      <c r="L13" s="25">
        <v>132</v>
      </c>
      <c r="M13" s="25">
        <v>89</v>
      </c>
      <c r="N13" s="25">
        <v>221</v>
      </c>
      <c r="O13" s="25">
        <v>6</v>
      </c>
      <c r="P13" s="25">
        <v>8</v>
      </c>
      <c r="Q13" s="75">
        <v>14</v>
      </c>
      <c r="R13" s="70">
        <v>2</v>
      </c>
      <c r="S13" s="25">
        <v>9</v>
      </c>
      <c r="T13" s="25">
        <v>92</v>
      </c>
      <c r="U13" s="25">
        <v>81</v>
      </c>
      <c r="V13" s="25">
        <v>173</v>
      </c>
      <c r="W13" s="25">
        <v>6</v>
      </c>
      <c r="X13" s="25">
        <v>6</v>
      </c>
      <c r="Y13" s="181">
        <v>12</v>
      </c>
      <c r="Z13" s="70">
        <v>1</v>
      </c>
      <c r="AA13" s="25">
        <v>9</v>
      </c>
      <c r="AB13" s="25">
        <v>91</v>
      </c>
      <c r="AC13" s="25">
        <v>79</v>
      </c>
      <c r="AD13" s="25">
        <v>170</v>
      </c>
      <c r="AE13" s="25">
        <v>5</v>
      </c>
      <c r="AF13" s="25">
        <v>6</v>
      </c>
      <c r="AG13" s="181">
        <v>11</v>
      </c>
      <c r="AH13" s="70">
        <v>1</v>
      </c>
      <c r="AI13" s="25">
        <v>1</v>
      </c>
      <c r="AJ13" s="25">
        <v>12</v>
      </c>
      <c r="AK13" s="25">
        <v>13</v>
      </c>
      <c r="AL13" s="25">
        <v>78</v>
      </c>
      <c r="AM13" s="25">
        <v>73</v>
      </c>
      <c r="AN13" s="25">
        <v>151</v>
      </c>
      <c r="AO13" s="25">
        <v>6</v>
      </c>
      <c r="AP13" s="25">
        <v>6</v>
      </c>
      <c r="AQ13" s="75">
        <v>12</v>
      </c>
      <c r="AR13" s="372">
        <v>1</v>
      </c>
      <c r="AS13" s="25">
        <v>8</v>
      </c>
      <c r="AT13" s="25">
        <v>11</v>
      </c>
      <c r="AU13" s="25">
        <v>65</v>
      </c>
      <c r="AV13" s="25">
        <v>54</v>
      </c>
      <c r="AW13" s="25">
        <v>119</v>
      </c>
      <c r="AX13" s="18" t="s">
        <v>97</v>
      </c>
      <c r="AY13" s="18" t="s">
        <v>97</v>
      </c>
      <c r="AZ13" s="30">
        <v>15</v>
      </c>
    </row>
    <row r="14" spans="1:52" s="1" customFormat="1" ht="24" customHeight="1">
      <c r="A14" s="80" t="s">
        <v>39</v>
      </c>
      <c r="B14" s="70">
        <v>7</v>
      </c>
      <c r="C14" s="25">
        <v>89</v>
      </c>
      <c r="D14" s="25">
        <v>910</v>
      </c>
      <c r="E14" s="25">
        <v>826</v>
      </c>
      <c r="F14" s="25">
        <v>1736</v>
      </c>
      <c r="G14" s="25">
        <v>118</v>
      </c>
      <c r="H14" s="25">
        <v>83</v>
      </c>
      <c r="I14" s="75">
        <v>201</v>
      </c>
      <c r="J14" s="70">
        <v>14</v>
      </c>
      <c r="K14" s="25">
        <v>106</v>
      </c>
      <c r="L14" s="25">
        <v>1057</v>
      </c>
      <c r="M14" s="25">
        <v>979</v>
      </c>
      <c r="N14" s="25">
        <v>2036</v>
      </c>
      <c r="O14" s="25">
        <v>93</v>
      </c>
      <c r="P14" s="25">
        <v>65</v>
      </c>
      <c r="Q14" s="75">
        <v>158</v>
      </c>
      <c r="R14" s="70">
        <v>17</v>
      </c>
      <c r="S14" s="25">
        <v>106</v>
      </c>
      <c r="T14" s="25">
        <v>1006</v>
      </c>
      <c r="U14" s="25">
        <v>953</v>
      </c>
      <c r="V14" s="25">
        <v>1959</v>
      </c>
      <c r="W14" s="25">
        <v>106</v>
      </c>
      <c r="X14" s="25">
        <v>64</v>
      </c>
      <c r="Y14" s="181">
        <v>170</v>
      </c>
      <c r="Z14" s="70">
        <v>9</v>
      </c>
      <c r="AA14" s="25">
        <v>119</v>
      </c>
      <c r="AB14" s="25">
        <v>1075</v>
      </c>
      <c r="AC14" s="25">
        <v>1023</v>
      </c>
      <c r="AD14" s="25">
        <v>2098</v>
      </c>
      <c r="AE14" s="25">
        <v>115</v>
      </c>
      <c r="AF14" s="25">
        <v>66</v>
      </c>
      <c r="AG14" s="181">
        <v>181</v>
      </c>
      <c r="AH14" s="70">
        <v>9</v>
      </c>
      <c r="AI14" s="25">
        <v>10</v>
      </c>
      <c r="AJ14" s="25">
        <v>129</v>
      </c>
      <c r="AK14" s="25">
        <v>111</v>
      </c>
      <c r="AL14" s="25">
        <v>1012</v>
      </c>
      <c r="AM14" s="25">
        <v>1046</v>
      </c>
      <c r="AN14" s="25">
        <v>2058</v>
      </c>
      <c r="AO14" s="25">
        <v>102</v>
      </c>
      <c r="AP14" s="25">
        <v>65</v>
      </c>
      <c r="AQ14" s="75">
        <v>167</v>
      </c>
      <c r="AR14" s="372">
        <v>9</v>
      </c>
      <c r="AS14" s="25">
        <v>158</v>
      </c>
      <c r="AT14" s="25">
        <v>109</v>
      </c>
      <c r="AU14" s="25">
        <v>1032</v>
      </c>
      <c r="AV14" s="25">
        <v>974</v>
      </c>
      <c r="AW14" s="25">
        <v>2006</v>
      </c>
      <c r="AX14" s="18" t="s">
        <v>97</v>
      </c>
      <c r="AY14" s="18" t="s">
        <v>97</v>
      </c>
      <c r="AZ14" s="30">
        <v>159</v>
      </c>
    </row>
    <row r="15" spans="1:52" s="1" customFormat="1" ht="24" customHeight="1">
      <c r="A15" s="80" t="s">
        <v>28</v>
      </c>
      <c r="B15" s="70">
        <v>9</v>
      </c>
      <c r="C15" s="25">
        <v>140</v>
      </c>
      <c r="D15" s="25">
        <v>1881</v>
      </c>
      <c r="E15" s="25">
        <v>1486</v>
      </c>
      <c r="F15" s="25">
        <v>3367</v>
      </c>
      <c r="G15" s="25">
        <v>147</v>
      </c>
      <c r="H15" s="25">
        <v>67</v>
      </c>
      <c r="I15" s="75">
        <v>214</v>
      </c>
      <c r="J15" s="70">
        <v>14</v>
      </c>
      <c r="K15" s="25">
        <v>149</v>
      </c>
      <c r="L15" s="25">
        <v>2220</v>
      </c>
      <c r="M15" s="25">
        <v>1662</v>
      </c>
      <c r="N15" s="25">
        <v>3882</v>
      </c>
      <c r="O15" s="25">
        <v>134</v>
      </c>
      <c r="P15" s="25">
        <v>73</v>
      </c>
      <c r="Q15" s="75">
        <v>207</v>
      </c>
      <c r="R15" s="70">
        <v>20</v>
      </c>
      <c r="S15" s="25">
        <v>148</v>
      </c>
      <c r="T15" s="25">
        <v>2166</v>
      </c>
      <c r="U15" s="25">
        <v>1683</v>
      </c>
      <c r="V15" s="25">
        <v>3849</v>
      </c>
      <c r="W15" s="25">
        <v>146</v>
      </c>
      <c r="X15" s="25">
        <v>80</v>
      </c>
      <c r="Y15" s="181">
        <v>226</v>
      </c>
      <c r="Z15" s="70">
        <v>9</v>
      </c>
      <c r="AA15" s="25">
        <v>150</v>
      </c>
      <c r="AB15" s="25">
        <v>2164</v>
      </c>
      <c r="AC15" s="25">
        <v>1835</v>
      </c>
      <c r="AD15" s="25">
        <v>3999</v>
      </c>
      <c r="AE15" s="25">
        <v>147</v>
      </c>
      <c r="AF15" s="25">
        <v>78</v>
      </c>
      <c r="AG15" s="181">
        <v>225</v>
      </c>
      <c r="AH15" s="70">
        <v>9</v>
      </c>
      <c r="AI15" s="25">
        <v>11</v>
      </c>
      <c r="AJ15" s="25">
        <v>151</v>
      </c>
      <c r="AK15" s="25">
        <v>154</v>
      </c>
      <c r="AL15" s="25">
        <v>2090</v>
      </c>
      <c r="AM15" s="25">
        <v>1885</v>
      </c>
      <c r="AN15" s="25">
        <v>3975</v>
      </c>
      <c r="AO15" s="25">
        <v>150</v>
      </c>
      <c r="AP15" s="25">
        <v>74</v>
      </c>
      <c r="AQ15" s="75">
        <v>224</v>
      </c>
      <c r="AR15" s="372">
        <v>10</v>
      </c>
      <c r="AS15" s="25">
        <v>140</v>
      </c>
      <c r="AT15" s="25">
        <v>156</v>
      </c>
      <c r="AU15" s="25">
        <v>1880</v>
      </c>
      <c r="AV15" s="25">
        <v>1949</v>
      </c>
      <c r="AW15" s="25">
        <v>3829</v>
      </c>
      <c r="AX15" s="18" t="s">
        <v>97</v>
      </c>
      <c r="AY15" s="18" t="s">
        <v>97</v>
      </c>
      <c r="AZ15" s="30">
        <v>232</v>
      </c>
    </row>
    <row r="16" spans="1:52" s="1" customFormat="1" ht="24" customHeight="1">
      <c r="A16" s="80" t="s">
        <v>40</v>
      </c>
      <c r="B16" s="70">
        <v>3</v>
      </c>
      <c r="C16" s="25">
        <v>37</v>
      </c>
      <c r="D16" s="25">
        <v>221</v>
      </c>
      <c r="E16" s="25">
        <v>120</v>
      </c>
      <c r="F16" s="25">
        <v>341</v>
      </c>
      <c r="G16" s="25">
        <v>16</v>
      </c>
      <c r="H16" s="25">
        <v>14</v>
      </c>
      <c r="I16" s="75">
        <v>30</v>
      </c>
      <c r="J16" s="70">
        <v>3</v>
      </c>
      <c r="K16" s="25">
        <v>32</v>
      </c>
      <c r="L16" s="25">
        <v>224</v>
      </c>
      <c r="M16" s="25">
        <v>120</v>
      </c>
      <c r="N16" s="25">
        <v>344</v>
      </c>
      <c r="O16" s="25">
        <v>9</v>
      </c>
      <c r="P16" s="25">
        <v>9</v>
      </c>
      <c r="Q16" s="75">
        <v>18</v>
      </c>
      <c r="R16" s="70">
        <v>6</v>
      </c>
      <c r="S16" s="25">
        <v>22</v>
      </c>
      <c r="T16" s="25">
        <v>214</v>
      </c>
      <c r="U16" s="25">
        <v>100</v>
      </c>
      <c r="V16" s="25">
        <v>314</v>
      </c>
      <c r="W16" s="25">
        <v>11</v>
      </c>
      <c r="X16" s="25">
        <v>11</v>
      </c>
      <c r="Y16" s="181">
        <v>22</v>
      </c>
      <c r="Z16" s="70">
        <v>3</v>
      </c>
      <c r="AA16" s="25">
        <v>23</v>
      </c>
      <c r="AB16" s="25">
        <v>238</v>
      </c>
      <c r="AC16" s="25">
        <v>81</v>
      </c>
      <c r="AD16" s="25">
        <v>319</v>
      </c>
      <c r="AE16" s="25">
        <v>15</v>
      </c>
      <c r="AF16" s="25">
        <v>12</v>
      </c>
      <c r="AG16" s="181">
        <v>27</v>
      </c>
      <c r="AH16" s="70">
        <v>3</v>
      </c>
      <c r="AI16" s="25">
        <v>3</v>
      </c>
      <c r="AJ16" s="25">
        <v>23</v>
      </c>
      <c r="AK16" s="25">
        <v>23</v>
      </c>
      <c r="AL16" s="25">
        <v>203</v>
      </c>
      <c r="AM16" s="25">
        <v>72</v>
      </c>
      <c r="AN16" s="25">
        <v>275</v>
      </c>
      <c r="AO16" s="25">
        <v>16</v>
      </c>
      <c r="AP16" s="25">
        <v>14</v>
      </c>
      <c r="AQ16" s="75">
        <v>30</v>
      </c>
      <c r="AR16" s="372">
        <v>3</v>
      </c>
      <c r="AS16" s="25">
        <v>33</v>
      </c>
      <c r="AT16" s="25">
        <v>22</v>
      </c>
      <c r="AU16" s="25">
        <v>168</v>
      </c>
      <c r="AV16" s="25">
        <v>50</v>
      </c>
      <c r="AW16" s="25">
        <v>218</v>
      </c>
      <c r="AX16" s="18" t="s">
        <v>97</v>
      </c>
      <c r="AY16" s="18" t="s">
        <v>97</v>
      </c>
      <c r="AZ16" s="30">
        <v>34</v>
      </c>
    </row>
    <row r="17" spans="1:52" s="1" customFormat="1" ht="24" customHeight="1">
      <c r="A17" s="80" t="s">
        <v>29</v>
      </c>
      <c r="B17" s="70">
        <v>2</v>
      </c>
      <c r="C17" s="25">
        <v>36</v>
      </c>
      <c r="D17" s="25">
        <v>362</v>
      </c>
      <c r="E17" s="25">
        <v>373</v>
      </c>
      <c r="F17" s="25">
        <v>735</v>
      </c>
      <c r="G17" s="25">
        <v>27</v>
      </c>
      <c r="H17" s="25">
        <v>25</v>
      </c>
      <c r="I17" s="75">
        <v>52</v>
      </c>
      <c r="J17" s="70">
        <v>3</v>
      </c>
      <c r="K17" s="25">
        <v>36</v>
      </c>
      <c r="L17" s="25">
        <v>430</v>
      </c>
      <c r="M17" s="25">
        <v>387</v>
      </c>
      <c r="N17" s="25">
        <v>817</v>
      </c>
      <c r="O17" s="25">
        <v>29</v>
      </c>
      <c r="P17" s="25">
        <v>26</v>
      </c>
      <c r="Q17" s="75">
        <v>55</v>
      </c>
      <c r="R17" s="70">
        <v>4</v>
      </c>
      <c r="S17" s="25">
        <v>37</v>
      </c>
      <c r="T17" s="25">
        <v>408</v>
      </c>
      <c r="U17" s="25">
        <v>378</v>
      </c>
      <c r="V17" s="25">
        <v>786</v>
      </c>
      <c r="W17" s="25">
        <v>34</v>
      </c>
      <c r="X17" s="25">
        <v>23</v>
      </c>
      <c r="Y17" s="181">
        <v>57</v>
      </c>
      <c r="Z17" s="70">
        <v>2</v>
      </c>
      <c r="AA17" s="25">
        <v>37</v>
      </c>
      <c r="AB17" s="25">
        <v>390</v>
      </c>
      <c r="AC17" s="25">
        <v>362</v>
      </c>
      <c r="AD17" s="25">
        <v>752</v>
      </c>
      <c r="AE17" s="25">
        <v>30</v>
      </c>
      <c r="AF17" s="25">
        <v>22</v>
      </c>
      <c r="AG17" s="181">
        <v>52</v>
      </c>
      <c r="AH17" s="70">
        <v>2</v>
      </c>
      <c r="AI17" s="25">
        <v>2</v>
      </c>
      <c r="AJ17" s="25">
        <v>37</v>
      </c>
      <c r="AK17" s="25">
        <v>35</v>
      </c>
      <c r="AL17" s="25">
        <v>380</v>
      </c>
      <c r="AM17" s="25">
        <v>364</v>
      </c>
      <c r="AN17" s="25">
        <v>744</v>
      </c>
      <c r="AO17" s="25">
        <v>36</v>
      </c>
      <c r="AP17" s="25">
        <v>21</v>
      </c>
      <c r="AQ17" s="75">
        <v>57</v>
      </c>
      <c r="AR17" s="372">
        <v>2</v>
      </c>
      <c r="AS17" s="25">
        <v>35</v>
      </c>
      <c r="AT17" s="25">
        <v>33</v>
      </c>
      <c r="AU17" s="25">
        <v>448</v>
      </c>
      <c r="AV17" s="25">
        <v>394</v>
      </c>
      <c r="AW17" s="25">
        <v>842</v>
      </c>
      <c r="AX17" s="18" t="s">
        <v>97</v>
      </c>
      <c r="AY17" s="18" t="s">
        <v>97</v>
      </c>
      <c r="AZ17" s="30">
        <v>57</v>
      </c>
    </row>
    <row r="18" spans="1:52" s="1" customFormat="1" ht="24" customHeight="1">
      <c r="A18" s="80" t="s">
        <v>30</v>
      </c>
      <c r="B18" s="70">
        <v>4</v>
      </c>
      <c r="C18" s="25">
        <v>55</v>
      </c>
      <c r="D18" s="25">
        <v>596</v>
      </c>
      <c r="E18" s="25">
        <v>436</v>
      </c>
      <c r="F18" s="25">
        <v>1032</v>
      </c>
      <c r="G18" s="25">
        <v>52</v>
      </c>
      <c r="H18" s="25">
        <v>28</v>
      </c>
      <c r="I18" s="75">
        <v>80</v>
      </c>
      <c r="J18" s="70">
        <v>8</v>
      </c>
      <c r="K18" s="25">
        <v>36</v>
      </c>
      <c r="L18" s="25">
        <v>653</v>
      </c>
      <c r="M18" s="25">
        <v>532</v>
      </c>
      <c r="N18" s="25">
        <v>1185</v>
      </c>
      <c r="O18" s="25">
        <v>60</v>
      </c>
      <c r="P18" s="25">
        <v>23</v>
      </c>
      <c r="Q18" s="75">
        <v>83</v>
      </c>
      <c r="R18" s="70">
        <v>9</v>
      </c>
      <c r="S18" s="25">
        <v>51</v>
      </c>
      <c r="T18" s="25">
        <v>632</v>
      </c>
      <c r="U18" s="25">
        <v>606</v>
      </c>
      <c r="V18" s="25">
        <v>1238</v>
      </c>
      <c r="W18" s="25">
        <v>66</v>
      </c>
      <c r="X18" s="25">
        <v>31</v>
      </c>
      <c r="Y18" s="181">
        <v>97</v>
      </c>
      <c r="Z18" s="70">
        <v>5</v>
      </c>
      <c r="AA18" s="25">
        <v>52</v>
      </c>
      <c r="AB18" s="25">
        <v>717</v>
      </c>
      <c r="AC18" s="25">
        <v>688</v>
      </c>
      <c r="AD18" s="25">
        <v>1405</v>
      </c>
      <c r="AE18" s="25">
        <v>59</v>
      </c>
      <c r="AF18" s="25">
        <v>43</v>
      </c>
      <c r="AG18" s="181">
        <v>102</v>
      </c>
      <c r="AH18" s="70">
        <v>5</v>
      </c>
      <c r="AI18" s="25">
        <v>6</v>
      </c>
      <c r="AJ18" s="25">
        <v>51</v>
      </c>
      <c r="AK18" s="25">
        <v>86</v>
      </c>
      <c r="AL18" s="25">
        <v>733</v>
      </c>
      <c r="AM18" s="25">
        <v>725</v>
      </c>
      <c r="AN18" s="25">
        <v>1458</v>
      </c>
      <c r="AO18" s="25">
        <v>55</v>
      </c>
      <c r="AP18" s="25">
        <v>48</v>
      </c>
      <c r="AQ18" s="75">
        <v>103</v>
      </c>
      <c r="AR18" s="372">
        <v>5</v>
      </c>
      <c r="AS18" s="25">
        <v>61</v>
      </c>
      <c r="AT18" s="25">
        <v>67</v>
      </c>
      <c r="AU18" s="25">
        <v>700</v>
      </c>
      <c r="AV18" s="25">
        <v>696</v>
      </c>
      <c r="AW18" s="25">
        <v>1396</v>
      </c>
      <c r="AX18" s="18" t="s">
        <v>97</v>
      </c>
      <c r="AY18" s="18" t="s">
        <v>97</v>
      </c>
      <c r="AZ18" s="30">
        <v>105</v>
      </c>
    </row>
    <row r="19" spans="1:52" s="1" customFormat="1" ht="24" customHeight="1">
      <c r="A19" s="80" t="s">
        <v>41</v>
      </c>
      <c r="B19" s="70">
        <v>2</v>
      </c>
      <c r="C19" s="25">
        <v>16</v>
      </c>
      <c r="D19" s="25">
        <v>110</v>
      </c>
      <c r="E19" s="25">
        <v>158</v>
      </c>
      <c r="F19" s="25">
        <v>268</v>
      </c>
      <c r="G19" s="25">
        <v>15</v>
      </c>
      <c r="H19" s="25">
        <v>5</v>
      </c>
      <c r="I19" s="75">
        <v>20</v>
      </c>
      <c r="J19" s="70">
        <v>2</v>
      </c>
      <c r="K19" s="25">
        <v>16</v>
      </c>
      <c r="L19" s="25">
        <v>134</v>
      </c>
      <c r="M19" s="25">
        <v>161</v>
      </c>
      <c r="N19" s="25">
        <v>295</v>
      </c>
      <c r="O19" s="25">
        <v>14</v>
      </c>
      <c r="P19" s="25">
        <v>9</v>
      </c>
      <c r="Q19" s="75">
        <v>23</v>
      </c>
      <c r="R19" s="70">
        <v>4</v>
      </c>
      <c r="S19" s="25">
        <v>16</v>
      </c>
      <c r="T19" s="25">
        <v>137</v>
      </c>
      <c r="U19" s="25">
        <v>134</v>
      </c>
      <c r="V19" s="25">
        <v>271</v>
      </c>
      <c r="W19" s="25">
        <v>15</v>
      </c>
      <c r="X19" s="25">
        <v>8</v>
      </c>
      <c r="Y19" s="181">
        <v>23</v>
      </c>
      <c r="Z19" s="70">
        <v>2</v>
      </c>
      <c r="AA19" s="25">
        <v>28</v>
      </c>
      <c r="AB19" s="25">
        <v>150</v>
      </c>
      <c r="AC19" s="25">
        <v>141</v>
      </c>
      <c r="AD19" s="25">
        <v>291</v>
      </c>
      <c r="AE19" s="25">
        <v>18</v>
      </c>
      <c r="AF19" s="25">
        <v>11</v>
      </c>
      <c r="AG19" s="181">
        <v>29</v>
      </c>
      <c r="AH19" s="70">
        <v>2</v>
      </c>
      <c r="AI19" s="25">
        <v>2</v>
      </c>
      <c r="AJ19" s="25">
        <v>28</v>
      </c>
      <c r="AK19" s="25">
        <v>19</v>
      </c>
      <c r="AL19" s="25">
        <v>126</v>
      </c>
      <c r="AM19" s="25">
        <v>120</v>
      </c>
      <c r="AN19" s="25">
        <v>246</v>
      </c>
      <c r="AO19" s="25">
        <v>19</v>
      </c>
      <c r="AP19" s="25">
        <v>8</v>
      </c>
      <c r="AQ19" s="75">
        <v>27</v>
      </c>
      <c r="AR19" s="372">
        <v>2</v>
      </c>
      <c r="AS19" s="25">
        <v>26</v>
      </c>
      <c r="AT19" s="25">
        <v>18</v>
      </c>
      <c r="AU19" s="25">
        <v>89</v>
      </c>
      <c r="AV19" s="25">
        <v>119</v>
      </c>
      <c r="AW19" s="25">
        <v>208</v>
      </c>
      <c r="AX19" s="18" t="s">
        <v>97</v>
      </c>
      <c r="AY19" s="18" t="s">
        <v>97</v>
      </c>
      <c r="AZ19" s="30">
        <v>30</v>
      </c>
    </row>
    <row r="20" spans="1:52" s="1" customFormat="1" ht="24" customHeight="1">
      <c r="A20" s="80" t="s">
        <v>31</v>
      </c>
      <c r="B20" s="70">
        <v>6</v>
      </c>
      <c r="C20" s="25">
        <v>67</v>
      </c>
      <c r="D20" s="25">
        <v>959</v>
      </c>
      <c r="E20" s="25">
        <v>347</v>
      </c>
      <c r="F20" s="25">
        <v>1333</v>
      </c>
      <c r="G20" s="25">
        <v>67</v>
      </c>
      <c r="H20" s="25">
        <v>27</v>
      </c>
      <c r="I20" s="75">
        <v>94</v>
      </c>
      <c r="J20" s="70">
        <v>8</v>
      </c>
      <c r="K20" s="25">
        <v>72</v>
      </c>
      <c r="L20" s="25">
        <v>1024</v>
      </c>
      <c r="M20" s="25">
        <v>439</v>
      </c>
      <c r="N20" s="25">
        <v>1463</v>
      </c>
      <c r="O20" s="25">
        <v>48</v>
      </c>
      <c r="P20" s="25">
        <v>23</v>
      </c>
      <c r="Q20" s="75">
        <v>71</v>
      </c>
      <c r="R20" s="70">
        <v>13</v>
      </c>
      <c r="S20" s="25">
        <v>105</v>
      </c>
      <c r="T20" s="25">
        <v>903</v>
      </c>
      <c r="U20" s="25">
        <v>451</v>
      </c>
      <c r="V20" s="25">
        <v>1354</v>
      </c>
      <c r="W20" s="25">
        <v>64</v>
      </c>
      <c r="X20" s="25">
        <v>26</v>
      </c>
      <c r="Y20" s="181">
        <v>90</v>
      </c>
      <c r="Z20" s="70">
        <v>6</v>
      </c>
      <c r="AA20" s="25">
        <v>94</v>
      </c>
      <c r="AB20" s="25">
        <v>855</v>
      </c>
      <c r="AC20" s="25">
        <v>445</v>
      </c>
      <c r="AD20" s="25">
        <v>1300</v>
      </c>
      <c r="AE20" s="25">
        <v>67</v>
      </c>
      <c r="AF20" s="25">
        <v>22</v>
      </c>
      <c r="AG20" s="181">
        <v>89</v>
      </c>
      <c r="AH20" s="70">
        <v>6</v>
      </c>
      <c r="AI20" s="25">
        <v>7</v>
      </c>
      <c r="AJ20" s="25">
        <v>96</v>
      </c>
      <c r="AK20" s="25">
        <v>70</v>
      </c>
      <c r="AL20" s="25">
        <v>827</v>
      </c>
      <c r="AM20" s="25">
        <v>430</v>
      </c>
      <c r="AN20" s="25">
        <v>1257</v>
      </c>
      <c r="AO20" s="25">
        <v>66</v>
      </c>
      <c r="AP20" s="25">
        <v>24</v>
      </c>
      <c r="AQ20" s="75">
        <v>90</v>
      </c>
      <c r="AR20" s="372">
        <v>6</v>
      </c>
      <c r="AS20" s="25">
        <v>93</v>
      </c>
      <c r="AT20" s="25">
        <v>71</v>
      </c>
      <c r="AU20" s="25">
        <v>780</v>
      </c>
      <c r="AV20" s="25">
        <v>375</v>
      </c>
      <c r="AW20" s="25">
        <v>1155</v>
      </c>
      <c r="AX20" s="18" t="s">
        <v>97</v>
      </c>
      <c r="AY20" s="18" t="s">
        <v>97</v>
      </c>
      <c r="AZ20" s="30">
        <v>112</v>
      </c>
    </row>
    <row r="21" spans="1:52" s="1" customFormat="1" ht="24" customHeight="1">
      <c r="A21" s="80" t="s">
        <v>42</v>
      </c>
      <c r="B21" s="70">
        <v>4</v>
      </c>
      <c r="C21" s="25">
        <v>32</v>
      </c>
      <c r="D21" s="25">
        <v>230</v>
      </c>
      <c r="E21" s="25">
        <v>281</v>
      </c>
      <c r="F21" s="25">
        <v>511</v>
      </c>
      <c r="G21" s="25">
        <v>23</v>
      </c>
      <c r="H21" s="25">
        <v>14</v>
      </c>
      <c r="I21" s="75">
        <v>37</v>
      </c>
      <c r="J21" s="70">
        <v>4</v>
      </c>
      <c r="K21" s="25">
        <v>34</v>
      </c>
      <c r="L21" s="25">
        <v>303</v>
      </c>
      <c r="M21" s="25">
        <v>362</v>
      </c>
      <c r="N21" s="25">
        <v>665</v>
      </c>
      <c r="O21" s="25">
        <v>25</v>
      </c>
      <c r="P21" s="25">
        <v>11</v>
      </c>
      <c r="Q21" s="75">
        <v>36</v>
      </c>
      <c r="R21" s="70">
        <v>8</v>
      </c>
      <c r="S21" s="25">
        <v>35</v>
      </c>
      <c r="T21" s="25">
        <v>238</v>
      </c>
      <c r="U21" s="25">
        <v>330</v>
      </c>
      <c r="V21" s="25">
        <v>568</v>
      </c>
      <c r="W21" s="25">
        <v>23</v>
      </c>
      <c r="X21" s="25">
        <v>13</v>
      </c>
      <c r="Y21" s="181">
        <v>36</v>
      </c>
      <c r="Z21" s="70">
        <v>5</v>
      </c>
      <c r="AA21" s="25">
        <v>43</v>
      </c>
      <c r="AB21" s="25">
        <v>234</v>
      </c>
      <c r="AC21" s="25">
        <v>334</v>
      </c>
      <c r="AD21" s="25">
        <v>568</v>
      </c>
      <c r="AE21" s="25">
        <v>20</v>
      </c>
      <c r="AF21" s="25">
        <v>15</v>
      </c>
      <c r="AG21" s="181">
        <v>35</v>
      </c>
      <c r="AH21" s="70">
        <v>5</v>
      </c>
      <c r="AI21" s="25">
        <v>5</v>
      </c>
      <c r="AJ21" s="25">
        <v>41</v>
      </c>
      <c r="AK21" s="25">
        <v>36</v>
      </c>
      <c r="AL21" s="25">
        <v>239</v>
      </c>
      <c r="AM21" s="25">
        <v>295</v>
      </c>
      <c r="AN21" s="25">
        <v>534</v>
      </c>
      <c r="AO21" s="25">
        <v>17</v>
      </c>
      <c r="AP21" s="25">
        <v>10</v>
      </c>
      <c r="AQ21" s="75">
        <v>27</v>
      </c>
      <c r="AR21" s="372">
        <v>5</v>
      </c>
      <c r="AS21" s="25">
        <v>46</v>
      </c>
      <c r="AT21" s="25">
        <v>53</v>
      </c>
      <c r="AU21" s="25">
        <v>192</v>
      </c>
      <c r="AV21" s="25">
        <v>260</v>
      </c>
      <c r="AW21" s="25">
        <v>452</v>
      </c>
      <c r="AX21" s="18" t="s">
        <v>97</v>
      </c>
      <c r="AY21" s="18" t="s">
        <v>97</v>
      </c>
      <c r="AZ21" s="30">
        <v>53</v>
      </c>
    </row>
    <row r="22" spans="1:52" s="1" customFormat="1" ht="24" customHeight="1">
      <c r="A22" s="80" t="s">
        <v>43</v>
      </c>
      <c r="B22" s="70">
        <v>1</v>
      </c>
      <c r="C22" s="25">
        <v>14</v>
      </c>
      <c r="D22" s="25">
        <v>162</v>
      </c>
      <c r="E22" s="25">
        <v>187</v>
      </c>
      <c r="F22" s="25">
        <v>349</v>
      </c>
      <c r="G22" s="25">
        <v>12</v>
      </c>
      <c r="H22" s="25">
        <v>5</v>
      </c>
      <c r="I22" s="75">
        <v>17</v>
      </c>
      <c r="J22" s="70">
        <v>1</v>
      </c>
      <c r="K22" s="25">
        <v>14</v>
      </c>
      <c r="L22" s="25">
        <v>253</v>
      </c>
      <c r="M22" s="25">
        <v>195</v>
      </c>
      <c r="N22" s="25">
        <v>448</v>
      </c>
      <c r="O22" s="25">
        <v>11</v>
      </c>
      <c r="P22" s="25">
        <v>6</v>
      </c>
      <c r="Q22" s="75">
        <v>17</v>
      </c>
      <c r="R22" s="70">
        <v>2</v>
      </c>
      <c r="S22" s="25">
        <v>14</v>
      </c>
      <c r="T22" s="25">
        <v>190</v>
      </c>
      <c r="U22" s="25">
        <v>188</v>
      </c>
      <c r="V22" s="25">
        <v>378</v>
      </c>
      <c r="W22" s="25">
        <v>10</v>
      </c>
      <c r="X22" s="25">
        <v>5</v>
      </c>
      <c r="Y22" s="181">
        <v>15</v>
      </c>
      <c r="Z22" s="70">
        <v>1</v>
      </c>
      <c r="AA22" s="25">
        <v>14</v>
      </c>
      <c r="AB22" s="25">
        <v>186</v>
      </c>
      <c r="AC22" s="25">
        <v>161</v>
      </c>
      <c r="AD22" s="25">
        <v>347</v>
      </c>
      <c r="AE22" s="25">
        <v>9</v>
      </c>
      <c r="AF22" s="25">
        <v>7</v>
      </c>
      <c r="AG22" s="181">
        <v>16</v>
      </c>
      <c r="AH22" s="70">
        <v>2</v>
      </c>
      <c r="AI22" s="25">
        <v>2</v>
      </c>
      <c r="AJ22" s="25">
        <v>14</v>
      </c>
      <c r="AK22" s="25">
        <v>22</v>
      </c>
      <c r="AL22" s="25">
        <v>178</v>
      </c>
      <c r="AM22" s="25">
        <v>235</v>
      </c>
      <c r="AN22" s="25">
        <v>413</v>
      </c>
      <c r="AO22" s="25">
        <v>9</v>
      </c>
      <c r="AP22" s="25">
        <v>6</v>
      </c>
      <c r="AQ22" s="75">
        <v>15</v>
      </c>
      <c r="AR22" s="372">
        <v>3</v>
      </c>
      <c r="AS22" s="25">
        <v>26</v>
      </c>
      <c r="AT22" s="25">
        <v>36</v>
      </c>
      <c r="AU22" s="25">
        <v>232</v>
      </c>
      <c r="AV22" s="25">
        <v>391</v>
      </c>
      <c r="AW22" s="25">
        <v>623</v>
      </c>
      <c r="AX22" s="18" t="s">
        <v>97</v>
      </c>
      <c r="AY22" s="18" t="s">
        <v>97</v>
      </c>
      <c r="AZ22" s="30">
        <v>32</v>
      </c>
    </row>
    <row r="23" spans="1:52" s="1" customFormat="1" ht="24" customHeight="1">
      <c r="A23" s="80" t="s">
        <v>32</v>
      </c>
      <c r="B23" s="70">
        <v>7</v>
      </c>
      <c r="C23" s="25">
        <v>111</v>
      </c>
      <c r="D23" s="25">
        <v>1438</v>
      </c>
      <c r="E23" s="25">
        <v>1570</v>
      </c>
      <c r="F23" s="25">
        <v>3008</v>
      </c>
      <c r="G23" s="25">
        <v>104</v>
      </c>
      <c r="H23" s="25">
        <v>79</v>
      </c>
      <c r="I23" s="75">
        <v>183</v>
      </c>
      <c r="J23" s="70">
        <v>9</v>
      </c>
      <c r="K23" s="25">
        <v>129</v>
      </c>
      <c r="L23" s="25">
        <v>1888</v>
      </c>
      <c r="M23" s="25">
        <v>1984</v>
      </c>
      <c r="N23" s="25">
        <v>3872</v>
      </c>
      <c r="O23" s="25">
        <v>121</v>
      </c>
      <c r="P23" s="25">
        <v>94</v>
      </c>
      <c r="Q23" s="75">
        <v>215</v>
      </c>
      <c r="R23" s="70">
        <v>17</v>
      </c>
      <c r="S23" s="25">
        <v>128</v>
      </c>
      <c r="T23" s="25">
        <v>1863</v>
      </c>
      <c r="U23" s="25">
        <v>2073</v>
      </c>
      <c r="V23" s="25">
        <v>3936</v>
      </c>
      <c r="W23" s="25">
        <v>143</v>
      </c>
      <c r="X23" s="25">
        <v>111</v>
      </c>
      <c r="Y23" s="181">
        <v>254</v>
      </c>
      <c r="Z23" s="70">
        <v>8</v>
      </c>
      <c r="AA23" s="25">
        <v>128</v>
      </c>
      <c r="AB23" s="25">
        <v>2017</v>
      </c>
      <c r="AC23" s="25">
        <v>2136</v>
      </c>
      <c r="AD23" s="25">
        <v>4153</v>
      </c>
      <c r="AE23" s="25">
        <v>153</v>
      </c>
      <c r="AF23" s="25">
        <v>114</v>
      </c>
      <c r="AG23" s="181">
        <v>267</v>
      </c>
      <c r="AH23" s="70">
        <v>8</v>
      </c>
      <c r="AI23" s="25">
        <v>10</v>
      </c>
      <c r="AJ23" s="25">
        <v>131</v>
      </c>
      <c r="AK23" s="25">
        <v>174</v>
      </c>
      <c r="AL23" s="25">
        <v>2124</v>
      </c>
      <c r="AM23" s="25">
        <v>2191</v>
      </c>
      <c r="AN23" s="25">
        <v>4315</v>
      </c>
      <c r="AO23" s="25">
        <v>171</v>
      </c>
      <c r="AP23" s="25">
        <v>124</v>
      </c>
      <c r="AQ23" s="75">
        <v>295</v>
      </c>
      <c r="AR23" s="372">
        <v>8</v>
      </c>
      <c r="AS23" s="25">
        <v>131</v>
      </c>
      <c r="AT23" s="25">
        <v>174</v>
      </c>
      <c r="AU23" s="25">
        <v>2124</v>
      </c>
      <c r="AV23" s="25">
        <v>2191</v>
      </c>
      <c r="AW23" s="25">
        <v>4315</v>
      </c>
      <c r="AX23" s="18" t="s">
        <v>97</v>
      </c>
      <c r="AY23" s="18" t="s">
        <v>97</v>
      </c>
      <c r="AZ23" s="30">
        <v>295</v>
      </c>
    </row>
    <row r="24" spans="1:52" s="1" customFormat="1" ht="24" customHeight="1">
      <c r="A24" s="79" t="s">
        <v>37</v>
      </c>
      <c r="B24" s="70">
        <v>6</v>
      </c>
      <c r="C24" s="25">
        <v>100</v>
      </c>
      <c r="D24" s="25">
        <v>1365</v>
      </c>
      <c r="E24" s="25">
        <v>1484</v>
      </c>
      <c r="F24" s="25">
        <v>2849</v>
      </c>
      <c r="G24" s="25">
        <v>91</v>
      </c>
      <c r="H24" s="25">
        <v>71</v>
      </c>
      <c r="I24" s="75">
        <v>162</v>
      </c>
      <c r="J24" s="70">
        <v>8</v>
      </c>
      <c r="K24" s="25">
        <v>117</v>
      </c>
      <c r="L24" s="25">
        <v>1817</v>
      </c>
      <c r="M24" s="25">
        <v>1916</v>
      </c>
      <c r="N24" s="25">
        <v>3733</v>
      </c>
      <c r="O24" s="25">
        <v>110</v>
      </c>
      <c r="P24" s="25">
        <v>85</v>
      </c>
      <c r="Q24" s="75">
        <v>195</v>
      </c>
      <c r="R24" s="70">
        <v>15</v>
      </c>
      <c r="S24" s="25">
        <v>116</v>
      </c>
      <c r="T24" s="25">
        <v>1786</v>
      </c>
      <c r="U24" s="25">
        <v>1995</v>
      </c>
      <c r="V24" s="25">
        <v>3781</v>
      </c>
      <c r="W24" s="25">
        <v>130</v>
      </c>
      <c r="X24" s="25">
        <v>102</v>
      </c>
      <c r="Y24" s="181">
        <v>232</v>
      </c>
      <c r="Z24" s="70">
        <v>7</v>
      </c>
      <c r="AA24" s="25">
        <v>116</v>
      </c>
      <c r="AB24" s="25">
        <v>1935</v>
      </c>
      <c r="AC24" s="25">
        <v>2076</v>
      </c>
      <c r="AD24" s="25">
        <v>4011</v>
      </c>
      <c r="AE24" s="25">
        <v>142</v>
      </c>
      <c r="AF24" s="25">
        <v>109</v>
      </c>
      <c r="AG24" s="181">
        <v>251</v>
      </c>
      <c r="AH24" s="70">
        <v>7</v>
      </c>
      <c r="AI24" s="25">
        <v>9</v>
      </c>
      <c r="AJ24" s="25">
        <v>119</v>
      </c>
      <c r="AK24" s="25">
        <v>164</v>
      </c>
      <c r="AL24" s="25">
        <v>2037</v>
      </c>
      <c r="AM24" s="25">
        <v>2128</v>
      </c>
      <c r="AN24" s="25">
        <v>4165</v>
      </c>
      <c r="AO24" s="25">
        <v>165</v>
      </c>
      <c r="AP24" s="25">
        <v>114</v>
      </c>
      <c r="AQ24" s="75">
        <v>279</v>
      </c>
      <c r="AR24" s="372">
        <v>8</v>
      </c>
      <c r="AS24" s="25">
        <v>138</v>
      </c>
      <c r="AT24" s="25">
        <v>159</v>
      </c>
      <c r="AU24" s="25">
        <v>1775</v>
      </c>
      <c r="AV24" s="25">
        <v>2048</v>
      </c>
      <c r="AW24" s="25">
        <v>3823</v>
      </c>
      <c r="AX24" s="18" t="s">
        <v>97</v>
      </c>
      <c r="AY24" s="18" t="s">
        <v>97</v>
      </c>
      <c r="AZ24" s="30">
        <v>298</v>
      </c>
    </row>
    <row r="25" spans="1:52" s="1" customFormat="1" ht="24" customHeight="1">
      <c r="A25" s="79" t="s">
        <v>36</v>
      </c>
      <c r="B25" s="70">
        <v>1</v>
      </c>
      <c r="C25" s="25">
        <v>11</v>
      </c>
      <c r="D25" s="25">
        <v>73</v>
      </c>
      <c r="E25" s="25">
        <v>86</v>
      </c>
      <c r="F25" s="25">
        <v>159</v>
      </c>
      <c r="G25" s="25">
        <v>13</v>
      </c>
      <c r="H25" s="25">
        <v>8</v>
      </c>
      <c r="I25" s="75">
        <v>21</v>
      </c>
      <c r="J25" s="70">
        <v>1</v>
      </c>
      <c r="K25" s="25">
        <v>12</v>
      </c>
      <c r="L25" s="25">
        <v>71</v>
      </c>
      <c r="M25" s="25">
        <v>68</v>
      </c>
      <c r="N25" s="25">
        <v>139</v>
      </c>
      <c r="O25" s="25">
        <v>11</v>
      </c>
      <c r="P25" s="25">
        <v>9</v>
      </c>
      <c r="Q25" s="75">
        <v>20</v>
      </c>
      <c r="R25" s="70">
        <v>2</v>
      </c>
      <c r="S25" s="25">
        <v>12</v>
      </c>
      <c r="T25" s="25">
        <v>77</v>
      </c>
      <c r="U25" s="25">
        <v>78</v>
      </c>
      <c r="V25" s="25">
        <v>155</v>
      </c>
      <c r="W25" s="25">
        <v>13</v>
      </c>
      <c r="X25" s="25">
        <v>9</v>
      </c>
      <c r="Y25" s="181">
        <v>22</v>
      </c>
      <c r="Z25" s="70">
        <v>1</v>
      </c>
      <c r="AA25" s="25">
        <v>12</v>
      </c>
      <c r="AB25" s="25">
        <v>82</v>
      </c>
      <c r="AC25" s="25">
        <v>60</v>
      </c>
      <c r="AD25" s="25">
        <v>142</v>
      </c>
      <c r="AE25" s="25">
        <v>11</v>
      </c>
      <c r="AF25" s="25">
        <v>5</v>
      </c>
      <c r="AG25" s="181">
        <v>16</v>
      </c>
      <c r="AH25" s="70">
        <v>1</v>
      </c>
      <c r="AI25" s="25">
        <v>1</v>
      </c>
      <c r="AJ25" s="25">
        <v>12</v>
      </c>
      <c r="AK25" s="25">
        <v>10</v>
      </c>
      <c r="AL25" s="25">
        <v>87</v>
      </c>
      <c r="AM25" s="25">
        <v>63</v>
      </c>
      <c r="AN25" s="25">
        <v>150</v>
      </c>
      <c r="AO25" s="25">
        <v>6</v>
      </c>
      <c r="AP25" s="25">
        <v>10</v>
      </c>
      <c r="AQ25" s="75">
        <v>16</v>
      </c>
      <c r="AR25" s="372">
        <v>3</v>
      </c>
      <c r="AS25" s="25">
        <v>33</v>
      </c>
      <c r="AT25" s="25">
        <v>25</v>
      </c>
      <c r="AU25" s="25">
        <v>212</v>
      </c>
      <c r="AV25" s="25">
        <v>164</v>
      </c>
      <c r="AW25" s="25">
        <v>376</v>
      </c>
      <c r="AX25" s="18" t="s">
        <v>97</v>
      </c>
      <c r="AY25" s="18" t="s">
        <v>97</v>
      </c>
      <c r="AZ25" s="30">
        <v>57</v>
      </c>
    </row>
    <row r="26" spans="1:52" s="1" customFormat="1" ht="24" customHeight="1">
      <c r="A26" s="80" t="s">
        <v>44</v>
      </c>
      <c r="B26" s="70">
        <v>5</v>
      </c>
      <c r="C26" s="25">
        <v>52</v>
      </c>
      <c r="D26" s="25">
        <v>657</v>
      </c>
      <c r="E26" s="25">
        <v>335</v>
      </c>
      <c r="F26" s="25">
        <v>992</v>
      </c>
      <c r="G26" s="25">
        <v>50</v>
      </c>
      <c r="H26" s="25">
        <v>20</v>
      </c>
      <c r="I26" s="75">
        <v>70</v>
      </c>
      <c r="J26" s="70">
        <v>6</v>
      </c>
      <c r="K26" s="25">
        <v>73</v>
      </c>
      <c r="L26" s="25">
        <v>764</v>
      </c>
      <c r="M26" s="25">
        <v>404</v>
      </c>
      <c r="N26" s="25">
        <v>1168</v>
      </c>
      <c r="O26" s="25">
        <v>45</v>
      </c>
      <c r="P26" s="25">
        <v>17</v>
      </c>
      <c r="Q26" s="75">
        <v>62</v>
      </c>
      <c r="R26" s="70">
        <v>11</v>
      </c>
      <c r="S26" s="25">
        <v>77</v>
      </c>
      <c r="T26" s="25">
        <v>725</v>
      </c>
      <c r="U26" s="25">
        <v>441</v>
      </c>
      <c r="V26" s="25">
        <v>1166</v>
      </c>
      <c r="W26" s="25">
        <v>53</v>
      </c>
      <c r="X26" s="25">
        <v>23</v>
      </c>
      <c r="Y26" s="181">
        <v>76</v>
      </c>
      <c r="Z26" s="70">
        <v>5</v>
      </c>
      <c r="AA26" s="25">
        <v>70</v>
      </c>
      <c r="AB26" s="25">
        <v>723</v>
      </c>
      <c r="AC26" s="25">
        <v>505</v>
      </c>
      <c r="AD26" s="25">
        <v>1228</v>
      </c>
      <c r="AE26" s="25">
        <v>59</v>
      </c>
      <c r="AF26" s="25">
        <v>21</v>
      </c>
      <c r="AG26" s="181">
        <v>80</v>
      </c>
      <c r="AH26" s="70">
        <v>5</v>
      </c>
      <c r="AI26" s="25">
        <v>6</v>
      </c>
      <c r="AJ26" s="25">
        <v>78</v>
      </c>
      <c r="AK26" s="25">
        <v>68</v>
      </c>
      <c r="AL26" s="25">
        <v>676</v>
      </c>
      <c r="AM26" s="25">
        <v>490</v>
      </c>
      <c r="AN26" s="25">
        <v>1166</v>
      </c>
      <c r="AO26" s="25">
        <v>60</v>
      </c>
      <c r="AP26" s="25">
        <v>30</v>
      </c>
      <c r="AQ26" s="75">
        <v>90</v>
      </c>
      <c r="AR26" s="372">
        <v>7</v>
      </c>
      <c r="AS26" s="25">
        <v>87</v>
      </c>
      <c r="AT26" s="25">
        <v>87</v>
      </c>
      <c r="AU26" s="25">
        <v>645</v>
      </c>
      <c r="AV26" s="25">
        <v>538</v>
      </c>
      <c r="AW26" s="25">
        <v>1183</v>
      </c>
      <c r="AX26" s="18" t="s">
        <v>97</v>
      </c>
      <c r="AY26" s="18" t="s">
        <v>97</v>
      </c>
      <c r="AZ26" s="30">
        <v>121</v>
      </c>
    </row>
    <row r="27" spans="1:52" s="1" customFormat="1" ht="24" customHeight="1">
      <c r="A27" s="80" t="s">
        <v>33</v>
      </c>
      <c r="B27" s="70">
        <v>6</v>
      </c>
      <c r="C27" s="25">
        <v>97</v>
      </c>
      <c r="D27" s="25">
        <v>1021</v>
      </c>
      <c r="E27" s="25">
        <v>1199</v>
      </c>
      <c r="F27" s="25">
        <v>2220</v>
      </c>
      <c r="G27" s="25">
        <v>106</v>
      </c>
      <c r="H27" s="25">
        <v>35</v>
      </c>
      <c r="I27" s="75">
        <v>141</v>
      </c>
      <c r="J27" s="70">
        <v>10</v>
      </c>
      <c r="K27" s="25">
        <v>94</v>
      </c>
      <c r="L27" s="25">
        <v>1241</v>
      </c>
      <c r="M27" s="25">
        <v>1325</v>
      </c>
      <c r="N27" s="25">
        <v>2566</v>
      </c>
      <c r="O27" s="25">
        <v>93</v>
      </c>
      <c r="P27" s="25">
        <v>28</v>
      </c>
      <c r="Q27" s="75">
        <v>121</v>
      </c>
      <c r="R27" s="70">
        <v>16</v>
      </c>
      <c r="S27" s="25">
        <v>103</v>
      </c>
      <c r="T27" s="25">
        <v>1113</v>
      </c>
      <c r="U27" s="25">
        <v>1318</v>
      </c>
      <c r="V27" s="25">
        <v>2431</v>
      </c>
      <c r="W27" s="25">
        <v>96</v>
      </c>
      <c r="X27" s="25">
        <v>35</v>
      </c>
      <c r="Y27" s="181">
        <v>131</v>
      </c>
      <c r="Z27" s="70">
        <v>7</v>
      </c>
      <c r="AA27" s="25">
        <v>120</v>
      </c>
      <c r="AB27" s="25">
        <v>1112</v>
      </c>
      <c r="AC27" s="25">
        <v>1316</v>
      </c>
      <c r="AD27" s="25">
        <v>2428</v>
      </c>
      <c r="AE27" s="25">
        <v>96</v>
      </c>
      <c r="AF27" s="25">
        <v>35</v>
      </c>
      <c r="AG27" s="181">
        <v>131</v>
      </c>
      <c r="AH27" s="70">
        <v>8</v>
      </c>
      <c r="AI27" s="25">
        <v>11</v>
      </c>
      <c r="AJ27" s="25">
        <v>137</v>
      </c>
      <c r="AK27" s="25">
        <v>118</v>
      </c>
      <c r="AL27" s="25">
        <v>1176</v>
      </c>
      <c r="AM27" s="25">
        <v>1411</v>
      </c>
      <c r="AN27" s="25">
        <v>2587</v>
      </c>
      <c r="AO27" s="25">
        <v>110</v>
      </c>
      <c r="AP27" s="25">
        <v>41</v>
      </c>
      <c r="AQ27" s="75">
        <v>151</v>
      </c>
      <c r="AR27" s="372">
        <v>9</v>
      </c>
      <c r="AS27" s="25">
        <v>158</v>
      </c>
      <c r="AT27" s="25">
        <v>121</v>
      </c>
      <c r="AU27" s="25">
        <v>1182</v>
      </c>
      <c r="AV27" s="25">
        <v>1613</v>
      </c>
      <c r="AW27" s="25">
        <v>2795</v>
      </c>
      <c r="AX27" s="18" t="s">
        <v>97</v>
      </c>
      <c r="AY27" s="18" t="s">
        <v>97</v>
      </c>
      <c r="AZ27" s="30">
        <v>196</v>
      </c>
    </row>
    <row r="28" spans="1:52" s="1" customFormat="1" ht="24" customHeight="1">
      <c r="A28" s="80" t="s">
        <v>34</v>
      </c>
      <c r="B28" s="70">
        <v>4</v>
      </c>
      <c r="C28" s="25">
        <v>40</v>
      </c>
      <c r="D28" s="25">
        <v>413</v>
      </c>
      <c r="E28" s="25">
        <v>292</v>
      </c>
      <c r="F28" s="25">
        <v>705</v>
      </c>
      <c r="G28" s="25">
        <v>36</v>
      </c>
      <c r="H28" s="25">
        <v>26</v>
      </c>
      <c r="I28" s="75">
        <v>62</v>
      </c>
      <c r="J28" s="70">
        <v>6</v>
      </c>
      <c r="K28" s="25">
        <v>50</v>
      </c>
      <c r="L28" s="25">
        <v>475</v>
      </c>
      <c r="M28" s="25">
        <v>315</v>
      </c>
      <c r="N28" s="25">
        <v>790</v>
      </c>
      <c r="O28" s="25">
        <v>27</v>
      </c>
      <c r="P28" s="25">
        <v>28</v>
      </c>
      <c r="Q28" s="75">
        <v>55</v>
      </c>
      <c r="R28" s="70">
        <v>9</v>
      </c>
      <c r="S28" s="25">
        <v>58</v>
      </c>
      <c r="T28" s="25">
        <v>448</v>
      </c>
      <c r="U28" s="25">
        <v>291</v>
      </c>
      <c r="V28" s="25">
        <v>739</v>
      </c>
      <c r="W28" s="25">
        <v>29</v>
      </c>
      <c r="X28" s="25">
        <v>33</v>
      </c>
      <c r="Y28" s="181">
        <v>62</v>
      </c>
      <c r="Z28" s="70">
        <v>4</v>
      </c>
      <c r="AA28" s="25">
        <v>56</v>
      </c>
      <c r="AB28" s="25">
        <v>460</v>
      </c>
      <c r="AC28" s="25">
        <v>323</v>
      </c>
      <c r="AD28" s="25">
        <v>783</v>
      </c>
      <c r="AE28" s="25">
        <v>30</v>
      </c>
      <c r="AF28" s="25">
        <v>29</v>
      </c>
      <c r="AG28" s="181">
        <v>59</v>
      </c>
      <c r="AH28" s="70">
        <v>4</v>
      </c>
      <c r="AI28" s="25">
        <v>5</v>
      </c>
      <c r="AJ28" s="25">
        <v>56</v>
      </c>
      <c r="AK28" s="25">
        <v>45</v>
      </c>
      <c r="AL28" s="25">
        <v>378</v>
      </c>
      <c r="AM28" s="25">
        <v>312</v>
      </c>
      <c r="AN28" s="25">
        <v>690</v>
      </c>
      <c r="AO28" s="25">
        <v>24</v>
      </c>
      <c r="AP28" s="25">
        <v>24</v>
      </c>
      <c r="AQ28" s="75">
        <v>48</v>
      </c>
      <c r="AR28" s="372">
        <v>4</v>
      </c>
      <c r="AS28" s="25">
        <v>55</v>
      </c>
      <c r="AT28" s="25">
        <v>40</v>
      </c>
      <c r="AU28" s="25">
        <v>409</v>
      </c>
      <c r="AV28" s="25">
        <v>269</v>
      </c>
      <c r="AW28" s="25">
        <v>678</v>
      </c>
      <c r="AX28" s="18" t="s">
        <v>97</v>
      </c>
      <c r="AY28" s="18" t="s">
        <v>97</v>
      </c>
      <c r="AZ28" s="30">
        <v>80</v>
      </c>
    </row>
    <row r="29" spans="1:52" s="1" customFormat="1" ht="24" customHeight="1">
      <c r="A29" s="102" t="s">
        <v>100</v>
      </c>
      <c r="B29" s="376" t="s">
        <v>97</v>
      </c>
      <c r="C29" s="100" t="s">
        <v>97</v>
      </c>
      <c r="D29" s="377" t="s">
        <v>97</v>
      </c>
      <c r="E29" s="100" t="s">
        <v>97</v>
      </c>
      <c r="F29" s="100" t="s">
        <v>97</v>
      </c>
      <c r="G29" s="377" t="s">
        <v>97</v>
      </c>
      <c r="H29" s="100" t="s">
        <v>97</v>
      </c>
      <c r="I29" s="378" t="s">
        <v>97</v>
      </c>
      <c r="J29" s="70" t="s">
        <v>97</v>
      </c>
      <c r="K29" s="25" t="s">
        <v>97</v>
      </c>
      <c r="L29" s="25">
        <v>4135</v>
      </c>
      <c r="M29" s="25">
        <v>3063</v>
      </c>
      <c r="N29" s="25">
        <v>7198</v>
      </c>
      <c r="O29" s="25" t="s">
        <v>97</v>
      </c>
      <c r="P29" s="25" t="s">
        <v>97</v>
      </c>
      <c r="Q29" s="75" t="s">
        <v>97</v>
      </c>
      <c r="R29" s="70" t="s">
        <v>97</v>
      </c>
      <c r="S29" s="25" t="s">
        <v>97</v>
      </c>
      <c r="T29" s="25">
        <v>5358</v>
      </c>
      <c r="U29" s="25">
        <v>3934</v>
      </c>
      <c r="V29" s="25">
        <v>9292</v>
      </c>
      <c r="W29" s="25" t="s">
        <v>97</v>
      </c>
      <c r="X29" s="25" t="s">
        <v>97</v>
      </c>
      <c r="Y29" s="181" t="s">
        <v>97</v>
      </c>
      <c r="Z29" s="70" t="s">
        <v>97</v>
      </c>
      <c r="AA29" s="25" t="s">
        <v>97</v>
      </c>
      <c r="AB29" s="25" t="s">
        <v>97</v>
      </c>
      <c r="AC29" s="25" t="s">
        <v>97</v>
      </c>
      <c r="AD29" s="25" t="s">
        <v>97</v>
      </c>
      <c r="AE29" s="25" t="s">
        <v>97</v>
      </c>
      <c r="AF29" s="25" t="s">
        <v>97</v>
      </c>
      <c r="AG29" s="181" t="s">
        <v>97</v>
      </c>
      <c r="AH29" s="70" t="s">
        <v>97</v>
      </c>
      <c r="AI29" s="25" t="s">
        <v>97</v>
      </c>
      <c r="AJ29" s="25" t="s">
        <v>97</v>
      </c>
      <c r="AK29" s="25" t="s">
        <v>97</v>
      </c>
      <c r="AL29" s="25">
        <v>12422</v>
      </c>
      <c r="AM29" s="25">
        <v>9602</v>
      </c>
      <c r="AN29" s="25">
        <v>22024</v>
      </c>
      <c r="AO29" s="25" t="s">
        <v>97</v>
      </c>
      <c r="AP29" s="25" t="s">
        <v>97</v>
      </c>
      <c r="AQ29" s="75" t="s">
        <v>97</v>
      </c>
      <c r="AR29" s="372" t="s">
        <v>97</v>
      </c>
      <c r="AS29" s="25" t="s">
        <v>97</v>
      </c>
      <c r="AT29" s="25" t="s">
        <v>97</v>
      </c>
      <c r="AU29" s="25" t="s">
        <v>97</v>
      </c>
      <c r="AV29" s="25" t="s">
        <v>97</v>
      </c>
      <c r="AW29" s="25" t="s">
        <v>97</v>
      </c>
      <c r="AX29" s="18" t="s">
        <v>97</v>
      </c>
      <c r="AY29" s="18" t="s">
        <v>97</v>
      </c>
      <c r="AZ29" s="30" t="s">
        <v>97</v>
      </c>
    </row>
    <row r="30" spans="1:52" s="101" customFormat="1" ht="24" customHeight="1">
      <c r="A30" s="102" t="s">
        <v>101</v>
      </c>
      <c r="B30" s="376" t="s">
        <v>97</v>
      </c>
      <c r="C30" s="100" t="s">
        <v>97</v>
      </c>
      <c r="D30" s="379" t="s">
        <v>97</v>
      </c>
      <c r="E30" s="100" t="s">
        <v>97</v>
      </c>
      <c r="F30" s="100" t="s">
        <v>97</v>
      </c>
      <c r="G30" s="379" t="s">
        <v>97</v>
      </c>
      <c r="H30" s="100" t="s">
        <v>97</v>
      </c>
      <c r="I30" s="380" t="s">
        <v>97</v>
      </c>
      <c r="J30" s="70" t="s">
        <v>97</v>
      </c>
      <c r="K30" s="25" t="s">
        <v>97</v>
      </c>
      <c r="L30" s="25" t="s">
        <v>97</v>
      </c>
      <c r="M30" s="25" t="s">
        <v>97</v>
      </c>
      <c r="N30" s="25" t="s">
        <v>97</v>
      </c>
      <c r="O30" s="25" t="s">
        <v>97</v>
      </c>
      <c r="P30" s="25" t="s">
        <v>97</v>
      </c>
      <c r="Q30" s="75" t="s">
        <v>97</v>
      </c>
      <c r="R30" s="70" t="s">
        <v>97</v>
      </c>
      <c r="S30" s="25" t="s">
        <v>97</v>
      </c>
      <c r="T30" s="25">
        <v>2291</v>
      </c>
      <c r="U30" s="25">
        <v>2167</v>
      </c>
      <c r="V30" s="25">
        <v>4458</v>
      </c>
      <c r="W30" s="25" t="s">
        <v>97</v>
      </c>
      <c r="X30" s="25" t="s">
        <v>97</v>
      </c>
      <c r="Y30" s="181" t="s">
        <v>97</v>
      </c>
      <c r="Z30" s="70" t="s">
        <v>97</v>
      </c>
      <c r="AA30" s="25" t="s">
        <v>97</v>
      </c>
      <c r="AB30" s="25" t="s">
        <v>97</v>
      </c>
      <c r="AC30" s="25" t="s">
        <v>97</v>
      </c>
      <c r="AD30" s="25" t="s">
        <v>97</v>
      </c>
      <c r="AE30" s="25" t="s">
        <v>97</v>
      </c>
      <c r="AF30" s="25" t="s">
        <v>97</v>
      </c>
      <c r="AG30" s="181" t="s">
        <v>97</v>
      </c>
      <c r="AH30" s="70" t="s">
        <v>97</v>
      </c>
      <c r="AI30" s="25" t="s">
        <v>97</v>
      </c>
      <c r="AJ30" s="25" t="s">
        <v>97</v>
      </c>
      <c r="AK30" s="25" t="s">
        <v>97</v>
      </c>
      <c r="AL30" s="25" t="s">
        <v>97</v>
      </c>
      <c r="AM30" s="25" t="s">
        <v>97</v>
      </c>
      <c r="AN30" s="25" t="s">
        <v>97</v>
      </c>
      <c r="AO30" s="25" t="s">
        <v>97</v>
      </c>
      <c r="AP30" s="25" t="s">
        <v>97</v>
      </c>
      <c r="AQ30" s="75" t="s">
        <v>97</v>
      </c>
      <c r="AR30" s="372" t="s">
        <v>97</v>
      </c>
      <c r="AS30" s="25" t="s">
        <v>97</v>
      </c>
      <c r="AT30" s="25" t="s">
        <v>97</v>
      </c>
      <c r="AU30" s="25" t="s">
        <v>97</v>
      </c>
      <c r="AV30" s="25" t="s">
        <v>97</v>
      </c>
      <c r="AW30" s="25" t="s">
        <v>97</v>
      </c>
      <c r="AX30" s="18" t="s">
        <v>97</v>
      </c>
      <c r="AY30" s="18" t="s">
        <v>97</v>
      </c>
      <c r="AZ30" s="30" t="s">
        <v>97</v>
      </c>
    </row>
    <row r="31" spans="1:52" s="1" customFormat="1" ht="24" customHeight="1">
      <c r="A31" s="79" t="s">
        <v>16</v>
      </c>
      <c r="B31" s="70">
        <f>SUM(B8,B11,B13,B14,B15,B16,B17,B18,B19,B20,B21,B22,B24,B26,B27,B28)</f>
        <v>117</v>
      </c>
      <c r="C31" s="25">
        <f aca="true" t="shared" si="0" ref="C31:Q31">SUM(C8,C11,C13,C14,C15,C16,C17,C18,C19,C20,C21,C22,C24,C26,C27,C28)</f>
        <v>1985</v>
      </c>
      <c r="D31" s="25">
        <f t="shared" si="0"/>
        <v>34357</v>
      </c>
      <c r="E31" s="25">
        <f t="shared" si="0"/>
        <v>30196</v>
      </c>
      <c r="F31" s="25">
        <f t="shared" si="0"/>
        <v>64580</v>
      </c>
      <c r="G31" s="25">
        <f t="shared" si="0"/>
        <v>2503</v>
      </c>
      <c r="H31" s="25">
        <f t="shared" si="0"/>
        <v>1407</v>
      </c>
      <c r="I31" s="75">
        <f t="shared" si="0"/>
        <v>3910</v>
      </c>
      <c r="J31" s="70">
        <f>SUM(J8,J11,J13,J14,J15,J16,J17,J18,J19,J20,J21,J22,J24,J26,J27,J28)</f>
        <v>170</v>
      </c>
      <c r="K31" s="25">
        <f t="shared" si="0"/>
        <v>2044</v>
      </c>
      <c r="L31" s="25">
        <f t="shared" si="0"/>
        <v>37794</v>
      </c>
      <c r="M31" s="25">
        <f t="shared" si="0"/>
        <v>32933</v>
      </c>
      <c r="N31" s="25">
        <f t="shared" si="0"/>
        <v>70727</v>
      </c>
      <c r="O31" s="25">
        <f t="shared" si="0"/>
        <v>2647</v>
      </c>
      <c r="P31" s="25">
        <f t="shared" si="0"/>
        <v>1392</v>
      </c>
      <c r="Q31" s="75">
        <f t="shared" si="0"/>
        <v>4039</v>
      </c>
      <c r="R31" s="70">
        <f>SUM(R8,R11,R13,R14,R15,R16,R17,R18,R19,R20,R21,R22,R24,R26,R27,R28)</f>
        <v>274</v>
      </c>
      <c r="S31" s="25">
        <f aca="true" t="shared" si="1" ref="S31:Y31">SUM(S8,S11,S13,S14,S15,S16,S17,S18,S19,S20,S21,S22,S24,S26,S27,S28)</f>
        <v>2201</v>
      </c>
      <c r="T31" s="25">
        <f t="shared" si="1"/>
        <v>35241</v>
      </c>
      <c r="U31" s="25">
        <f t="shared" si="1"/>
        <v>32605</v>
      </c>
      <c r="V31" s="25">
        <f t="shared" si="1"/>
        <v>67846</v>
      </c>
      <c r="W31" s="25">
        <f t="shared" si="1"/>
        <v>2811</v>
      </c>
      <c r="X31" s="25">
        <f t="shared" si="1"/>
        <v>1511</v>
      </c>
      <c r="Y31" s="75">
        <f t="shared" si="1"/>
        <v>4322</v>
      </c>
      <c r="Z31" s="70">
        <f>SUM(Z8,Z11,Z13,Z14,Z15,Z16,Z17,Z18,Z19,Z20,Z21,Z22,Z24,Z26,Z27,Z28)</f>
        <v>133</v>
      </c>
      <c r="AA31" s="25">
        <f aca="true" t="shared" si="2" ref="AA31:AG31">SUM(AA8,AA11,AA13,AA14,AA15,AA16,AA17,AA18,AA19,AA20,AA21,AA22,AA24,AA26,AA27,AA28)</f>
        <v>2345</v>
      </c>
      <c r="AB31" s="25">
        <f t="shared" si="2"/>
        <v>36086</v>
      </c>
      <c r="AC31" s="25">
        <f t="shared" si="2"/>
        <v>33887</v>
      </c>
      <c r="AD31" s="25">
        <f t="shared" si="2"/>
        <v>69973</v>
      </c>
      <c r="AE31" s="25">
        <f t="shared" si="2"/>
        <v>2900</v>
      </c>
      <c r="AF31" s="25">
        <f t="shared" si="2"/>
        <v>1604</v>
      </c>
      <c r="AG31" s="75">
        <f t="shared" si="2"/>
        <v>4504</v>
      </c>
      <c r="AH31" s="70">
        <f>SUM(AH8,AH11,AH13,AH14,AH15,AH16,AH17,AH18,AH19,AH20,AH21,AH22,AH24,AH26,AH27,AH28)</f>
        <v>138</v>
      </c>
      <c r="AI31" s="25">
        <f aca="true" t="shared" si="3" ref="AI31:AQ31">SUM(AI8,AI11,AI13,AI14,AI15,AI16,AI17,AI18,AI19,AI20,AI21,AI22,AI24,AI26,AI27,AI28)</f>
        <v>180</v>
      </c>
      <c r="AJ31" s="25">
        <f t="shared" si="3"/>
        <v>2481</v>
      </c>
      <c r="AK31" s="25">
        <f t="shared" si="3"/>
        <v>3043</v>
      </c>
      <c r="AL31" s="25">
        <f t="shared" si="3"/>
        <v>36067</v>
      </c>
      <c r="AM31" s="25">
        <f t="shared" si="3"/>
        <v>34928</v>
      </c>
      <c r="AN31" s="25">
        <f t="shared" si="3"/>
        <v>70995</v>
      </c>
      <c r="AO31" s="25">
        <f t="shared" si="3"/>
        <v>3094</v>
      </c>
      <c r="AP31" s="25">
        <f t="shared" si="3"/>
        <v>1785</v>
      </c>
      <c r="AQ31" s="75">
        <f t="shared" si="3"/>
        <v>4879</v>
      </c>
      <c r="AR31" s="372">
        <f aca="true" t="shared" si="4" ref="AR31:AW31">SUM(AR8,AR11,AR13,AR14,AR15,AR16,AR17,AR18,AR19,AR20,AR21,AR22,AR24,AR26,AR27,AR28)</f>
        <v>148</v>
      </c>
      <c r="AS31" s="25">
        <f t="shared" si="4"/>
        <v>2687</v>
      </c>
      <c r="AT31" s="25">
        <f t="shared" si="4"/>
        <v>3072</v>
      </c>
      <c r="AU31" s="25">
        <f t="shared" si="4"/>
        <v>35473</v>
      </c>
      <c r="AV31" s="25">
        <f t="shared" si="4"/>
        <v>35748</v>
      </c>
      <c r="AW31" s="25">
        <f t="shared" si="4"/>
        <v>71221</v>
      </c>
      <c r="AX31" s="18" t="s">
        <v>97</v>
      </c>
      <c r="AY31" s="18" t="s">
        <v>97</v>
      </c>
      <c r="AZ31" s="30">
        <f>SUM(AZ8,AZ11,AZ13,AZ14,AZ15,AZ16,AZ17,AZ18,AZ19,AZ20,AZ21,AZ22,AZ24,AZ26,AZ27,AZ28)</f>
        <v>5378</v>
      </c>
    </row>
    <row r="32" spans="1:52" s="1" customFormat="1" ht="24" customHeight="1">
      <c r="A32" s="79" t="s">
        <v>17</v>
      </c>
      <c r="B32" s="70">
        <f>SUM(B9,B12,B25)</f>
        <v>8</v>
      </c>
      <c r="C32" s="25">
        <f aca="true" t="shared" si="5" ref="C32:Q32">SUM(C9,C12,C25)</f>
        <v>138</v>
      </c>
      <c r="D32" s="25">
        <f t="shared" si="5"/>
        <v>1151</v>
      </c>
      <c r="E32" s="25">
        <f t="shared" si="5"/>
        <v>978</v>
      </c>
      <c r="F32" s="25">
        <f t="shared" si="5"/>
        <v>2129</v>
      </c>
      <c r="G32" s="25">
        <f t="shared" si="5"/>
        <v>181</v>
      </c>
      <c r="H32" s="25">
        <f t="shared" si="5"/>
        <v>121</v>
      </c>
      <c r="I32" s="75">
        <f t="shared" si="5"/>
        <v>301</v>
      </c>
      <c r="J32" s="70">
        <f>SUM(J9,J12,J25)</f>
        <v>17</v>
      </c>
      <c r="K32" s="25">
        <f t="shared" si="5"/>
        <v>241</v>
      </c>
      <c r="L32" s="25">
        <f t="shared" si="5"/>
        <v>1353</v>
      </c>
      <c r="M32" s="25">
        <f t="shared" si="5"/>
        <v>1190</v>
      </c>
      <c r="N32" s="25">
        <f t="shared" si="5"/>
        <v>2543</v>
      </c>
      <c r="O32" s="25">
        <f t="shared" si="5"/>
        <v>253</v>
      </c>
      <c r="P32" s="25">
        <f t="shared" si="5"/>
        <v>157</v>
      </c>
      <c r="Q32" s="75">
        <f t="shared" si="5"/>
        <v>410</v>
      </c>
      <c r="R32" s="70">
        <f>SUM(R9,R12,R25)</f>
        <v>36</v>
      </c>
      <c r="S32" s="25">
        <f aca="true" t="shared" si="6" ref="S32:Y32">SUM(S9,S12,S25)</f>
        <v>253</v>
      </c>
      <c r="T32" s="25">
        <f t="shared" si="6"/>
        <v>1582</v>
      </c>
      <c r="U32" s="25">
        <f t="shared" si="6"/>
        <v>1345</v>
      </c>
      <c r="V32" s="25">
        <f t="shared" si="6"/>
        <v>2927</v>
      </c>
      <c r="W32" s="25">
        <f t="shared" si="6"/>
        <v>249</v>
      </c>
      <c r="X32" s="25">
        <f t="shared" si="6"/>
        <v>136</v>
      </c>
      <c r="Y32" s="75">
        <f t="shared" si="6"/>
        <v>385</v>
      </c>
      <c r="Z32" s="70">
        <f>SUM(Z9,Z12,Z25)</f>
        <v>18</v>
      </c>
      <c r="AA32" s="25">
        <f aca="true" t="shared" si="7" ref="AA32:AG32">SUM(AA9,AA12,AA25)</f>
        <v>255</v>
      </c>
      <c r="AB32" s="25">
        <f t="shared" si="7"/>
        <v>1757</v>
      </c>
      <c r="AC32" s="25">
        <f t="shared" si="7"/>
        <v>1567</v>
      </c>
      <c r="AD32" s="25">
        <f t="shared" si="7"/>
        <v>3324</v>
      </c>
      <c r="AE32" s="25">
        <f t="shared" si="7"/>
        <v>218</v>
      </c>
      <c r="AF32" s="25">
        <f t="shared" si="7"/>
        <v>114</v>
      </c>
      <c r="AG32" s="75">
        <f t="shared" si="7"/>
        <v>332</v>
      </c>
      <c r="AH32" s="70">
        <f>SUM(AH9,AH12,AH25)</f>
        <v>25</v>
      </c>
      <c r="AI32" s="25">
        <f aca="true" t="shared" si="8" ref="AI32:AQ32">SUM(AI9,AI12,AI25)</f>
        <v>25</v>
      </c>
      <c r="AJ32" s="25">
        <f t="shared" si="8"/>
        <v>304</v>
      </c>
      <c r="AK32" s="25">
        <f t="shared" si="8"/>
        <v>232</v>
      </c>
      <c r="AL32" s="25">
        <f t="shared" si="8"/>
        <v>2082</v>
      </c>
      <c r="AM32" s="25">
        <f t="shared" si="8"/>
        <v>1911</v>
      </c>
      <c r="AN32" s="25">
        <f t="shared" si="8"/>
        <v>3993</v>
      </c>
      <c r="AO32" s="25">
        <f t="shared" si="8"/>
        <v>245</v>
      </c>
      <c r="AP32" s="25">
        <f t="shared" si="8"/>
        <v>193</v>
      </c>
      <c r="AQ32" s="75">
        <f t="shared" si="8"/>
        <v>438</v>
      </c>
      <c r="AR32" s="372">
        <f aca="true" t="shared" si="9" ref="AR32:AW32">SUM(AR9,AR12,AR25)</f>
        <v>46</v>
      </c>
      <c r="AS32" s="25">
        <f t="shared" si="9"/>
        <v>813</v>
      </c>
      <c r="AT32" s="25">
        <f t="shared" si="9"/>
        <v>506</v>
      </c>
      <c r="AU32" s="25">
        <f t="shared" si="9"/>
        <v>4357</v>
      </c>
      <c r="AV32" s="25">
        <f t="shared" si="9"/>
        <v>4132</v>
      </c>
      <c r="AW32" s="25">
        <f t="shared" si="9"/>
        <v>8489</v>
      </c>
      <c r="AX32" s="18" t="s">
        <v>97</v>
      </c>
      <c r="AY32" s="18" t="s">
        <v>97</v>
      </c>
      <c r="AZ32" s="30">
        <f>SUM(AZ9,AZ12,AZ25)</f>
        <v>921</v>
      </c>
    </row>
    <row r="33" spans="1:52" s="1" customFormat="1" ht="24" customHeight="1">
      <c r="A33" s="82" t="s">
        <v>48</v>
      </c>
      <c r="B33" s="73">
        <f>SUM(B31,B32)</f>
        <v>125</v>
      </c>
      <c r="C33" s="28">
        <f aca="true" t="shared" si="10" ref="C33:I33">SUM(C31,C32)</f>
        <v>2123</v>
      </c>
      <c r="D33" s="28">
        <f t="shared" si="10"/>
        <v>35508</v>
      </c>
      <c r="E33" s="28">
        <f t="shared" si="10"/>
        <v>31174</v>
      </c>
      <c r="F33" s="28">
        <f t="shared" si="10"/>
        <v>66709</v>
      </c>
      <c r="G33" s="28">
        <f t="shared" si="10"/>
        <v>2684</v>
      </c>
      <c r="H33" s="28">
        <f t="shared" si="10"/>
        <v>1528</v>
      </c>
      <c r="I33" s="74">
        <f t="shared" si="10"/>
        <v>4211</v>
      </c>
      <c r="J33" s="73">
        <f aca="true" t="shared" si="11" ref="J33:AH33">SUM(J31,J32)</f>
        <v>187</v>
      </c>
      <c r="K33" s="28">
        <f t="shared" si="11"/>
        <v>2285</v>
      </c>
      <c r="L33" s="28">
        <f t="shared" si="11"/>
        <v>39147</v>
      </c>
      <c r="M33" s="28">
        <f t="shared" si="11"/>
        <v>34123</v>
      </c>
      <c r="N33" s="28">
        <f t="shared" si="11"/>
        <v>73270</v>
      </c>
      <c r="O33" s="28">
        <f t="shared" si="11"/>
        <v>2900</v>
      </c>
      <c r="P33" s="28">
        <f t="shared" si="11"/>
        <v>1549</v>
      </c>
      <c r="Q33" s="74">
        <f t="shared" si="11"/>
        <v>4449</v>
      </c>
      <c r="R33" s="73">
        <f t="shared" si="11"/>
        <v>310</v>
      </c>
      <c r="S33" s="28">
        <f t="shared" si="11"/>
        <v>2454</v>
      </c>
      <c r="T33" s="28">
        <f t="shared" si="11"/>
        <v>36823</v>
      </c>
      <c r="U33" s="28">
        <f t="shared" si="11"/>
        <v>33950</v>
      </c>
      <c r="V33" s="28">
        <f t="shared" si="11"/>
        <v>70773</v>
      </c>
      <c r="W33" s="28">
        <f t="shared" si="11"/>
        <v>3060</v>
      </c>
      <c r="X33" s="28">
        <f t="shared" si="11"/>
        <v>1647</v>
      </c>
      <c r="Y33" s="74">
        <f t="shared" si="11"/>
        <v>4707</v>
      </c>
      <c r="Z33" s="73">
        <f t="shared" si="11"/>
        <v>151</v>
      </c>
      <c r="AA33" s="28">
        <f t="shared" si="11"/>
        <v>2600</v>
      </c>
      <c r="AB33" s="28">
        <f t="shared" si="11"/>
        <v>37843</v>
      </c>
      <c r="AC33" s="28">
        <f t="shared" si="11"/>
        <v>35454</v>
      </c>
      <c r="AD33" s="28">
        <f t="shared" si="11"/>
        <v>73297</v>
      </c>
      <c r="AE33" s="28">
        <f t="shared" si="11"/>
        <v>3118</v>
      </c>
      <c r="AF33" s="28">
        <f t="shared" si="11"/>
        <v>1718</v>
      </c>
      <c r="AG33" s="74">
        <f t="shared" si="11"/>
        <v>4836</v>
      </c>
      <c r="AH33" s="73">
        <f t="shared" si="11"/>
        <v>163</v>
      </c>
      <c r="AI33" s="28">
        <f aca="true" t="shared" si="12" ref="AI33:AQ33">SUM(AI31,AI32)</f>
        <v>205</v>
      </c>
      <c r="AJ33" s="28">
        <f t="shared" si="12"/>
        <v>2785</v>
      </c>
      <c r="AK33" s="28">
        <f t="shared" si="12"/>
        <v>3275</v>
      </c>
      <c r="AL33" s="28">
        <f t="shared" si="12"/>
        <v>38149</v>
      </c>
      <c r="AM33" s="28">
        <f t="shared" si="12"/>
        <v>36839</v>
      </c>
      <c r="AN33" s="28">
        <f t="shared" si="12"/>
        <v>74988</v>
      </c>
      <c r="AO33" s="28">
        <f t="shared" si="12"/>
        <v>3339</v>
      </c>
      <c r="AP33" s="28">
        <f t="shared" si="12"/>
        <v>1978</v>
      </c>
      <c r="AQ33" s="74">
        <f t="shared" si="12"/>
        <v>5317</v>
      </c>
      <c r="AR33" s="395">
        <f aca="true" t="shared" si="13" ref="AR33:AW33">SUM(AR31,AR32)</f>
        <v>194</v>
      </c>
      <c r="AS33" s="28">
        <f t="shared" si="13"/>
        <v>3500</v>
      </c>
      <c r="AT33" s="28">
        <f t="shared" si="13"/>
        <v>3578</v>
      </c>
      <c r="AU33" s="28">
        <f t="shared" si="13"/>
        <v>39830</v>
      </c>
      <c r="AV33" s="28">
        <f t="shared" si="13"/>
        <v>39880</v>
      </c>
      <c r="AW33" s="28">
        <f t="shared" si="13"/>
        <v>79710</v>
      </c>
      <c r="AX33" s="28" t="s">
        <v>97</v>
      </c>
      <c r="AY33" s="28" t="s">
        <v>97</v>
      </c>
      <c r="AZ33" s="32">
        <f>SUM(AZ31,AZ32)</f>
        <v>6299</v>
      </c>
    </row>
    <row r="34" spans="1:52" ht="27.75" customHeight="1" thickBot="1">
      <c r="A34" s="91" t="s">
        <v>50</v>
      </c>
      <c r="B34" s="234" t="s">
        <v>97</v>
      </c>
      <c r="C34" s="235" t="s">
        <v>97</v>
      </c>
      <c r="D34" s="35" t="s">
        <v>97</v>
      </c>
      <c r="E34" s="35" t="s">
        <v>97</v>
      </c>
      <c r="F34" s="35" t="s">
        <v>97</v>
      </c>
      <c r="G34" s="35" t="s">
        <v>97</v>
      </c>
      <c r="H34" s="35" t="s">
        <v>97</v>
      </c>
      <c r="I34" s="236" t="s">
        <v>97</v>
      </c>
      <c r="J34" s="234" t="s">
        <v>97</v>
      </c>
      <c r="K34" s="235" t="s">
        <v>97</v>
      </c>
      <c r="L34" s="35">
        <v>43282</v>
      </c>
      <c r="M34" s="35">
        <v>37186</v>
      </c>
      <c r="N34" s="35">
        <v>80468</v>
      </c>
      <c r="O34" s="35" t="s">
        <v>97</v>
      </c>
      <c r="P34" s="35" t="s">
        <v>97</v>
      </c>
      <c r="Q34" s="236" t="s">
        <v>97</v>
      </c>
      <c r="R34" s="234" t="s">
        <v>97</v>
      </c>
      <c r="S34" s="235" t="s">
        <v>97</v>
      </c>
      <c r="T34" s="35">
        <v>44472</v>
      </c>
      <c r="U34" s="35">
        <v>40051</v>
      </c>
      <c r="V34" s="35">
        <v>84523</v>
      </c>
      <c r="W34" s="35" t="s">
        <v>97</v>
      </c>
      <c r="X34" s="35" t="s">
        <v>97</v>
      </c>
      <c r="Y34" s="237" t="s">
        <v>97</v>
      </c>
      <c r="Z34" s="234" t="s">
        <v>97</v>
      </c>
      <c r="AA34" s="235" t="s">
        <v>97</v>
      </c>
      <c r="AB34" s="35" t="s">
        <v>97</v>
      </c>
      <c r="AC34" s="35" t="s">
        <v>97</v>
      </c>
      <c r="AD34" s="35" t="s">
        <v>97</v>
      </c>
      <c r="AE34" s="35" t="s">
        <v>97</v>
      </c>
      <c r="AF34" s="35" t="s">
        <v>97</v>
      </c>
      <c r="AG34" s="237" t="s">
        <v>97</v>
      </c>
      <c r="AH34" s="238" t="s">
        <v>97</v>
      </c>
      <c r="AI34" s="239" t="s">
        <v>97</v>
      </c>
      <c r="AJ34" s="239" t="s">
        <v>97</v>
      </c>
      <c r="AK34" s="239" t="s">
        <v>97</v>
      </c>
      <c r="AL34" s="239">
        <v>50571</v>
      </c>
      <c r="AM34" s="239">
        <v>46441</v>
      </c>
      <c r="AN34" s="239">
        <v>97012</v>
      </c>
      <c r="AO34" s="239" t="s">
        <v>97</v>
      </c>
      <c r="AP34" s="239" t="s">
        <v>97</v>
      </c>
      <c r="AQ34" s="375" t="s">
        <v>97</v>
      </c>
      <c r="AR34" s="396" t="s">
        <v>97</v>
      </c>
      <c r="AS34" s="239" t="s">
        <v>97</v>
      </c>
      <c r="AT34" s="239" t="s">
        <v>97</v>
      </c>
      <c r="AU34" s="239" t="s">
        <v>97</v>
      </c>
      <c r="AV34" s="239" t="s">
        <v>97</v>
      </c>
      <c r="AW34" s="239" t="s">
        <v>97</v>
      </c>
      <c r="AX34" s="239" t="s">
        <v>97</v>
      </c>
      <c r="AY34" s="239" t="s">
        <v>97</v>
      </c>
      <c r="AZ34" s="240" t="s">
        <v>97</v>
      </c>
    </row>
    <row r="35" spans="1:52" ht="14.25" customHeight="1" thickTop="1">
      <c r="A35" s="562"/>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2"/>
      <c r="AY35" s="562"/>
      <c r="AZ35" s="562"/>
    </row>
    <row r="36" spans="1:11" ht="14.25" customHeight="1">
      <c r="A36" s="539" t="s">
        <v>98</v>
      </c>
      <c r="B36" s="539"/>
      <c r="C36" s="539"/>
      <c r="D36" s="539"/>
      <c r="E36" s="539"/>
      <c r="F36" s="539"/>
      <c r="G36" s="539"/>
      <c r="H36" s="539"/>
      <c r="I36" s="539"/>
      <c r="J36" s="539"/>
      <c r="K36" s="539"/>
    </row>
    <row r="37" spans="1:11" ht="14.25" customHeight="1">
      <c r="A37" s="537" t="s">
        <v>304</v>
      </c>
      <c r="B37" s="537"/>
      <c r="C37" s="537"/>
      <c r="D37" s="537"/>
      <c r="E37" s="537"/>
      <c r="F37" s="537"/>
      <c r="G37" s="537"/>
      <c r="H37" s="537"/>
      <c r="I37" s="537"/>
      <c r="J37" s="537"/>
      <c r="K37" s="537"/>
    </row>
    <row r="38" spans="1:11" ht="14.25" customHeight="1">
      <c r="A38" s="131" t="s">
        <v>307</v>
      </c>
      <c r="B38" s="131"/>
      <c r="C38" s="131"/>
      <c r="D38" s="131"/>
      <c r="E38" s="131"/>
      <c r="F38" s="131"/>
      <c r="G38" s="131"/>
      <c r="H38" s="86"/>
      <c r="I38" s="86"/>
      <c r="J38" s="86"/>
      <c r="K38" s="86"/>
    </row>
    <row r="39" spans="1:15" ht="14.25" customHeight="1">
      <c r="A39" s="538" t="s">
        <v>154</v>
      </c>
      <c r="B39" s="538"/>
      <c r="C39" s="538"/>
      <c r="D39" s="538"/>
      <c r="E39" s="538"/>
      <c r="F39" s="538"/>
      <c r="G39" s="538"/>
      <c r="H39" s="538"/>
      <c r="I39" s="538"/>
      <c r="J39" s="538"/>
      <c r="K39" s="538"/>
      <c r="L39" s="158"/>
      <c r="M39" s="158"/>
      <c r="N39" s="158"/>
      <c r="O39" s="158"/>
    </row>
    <row r="40" spans="1:52" ht="14.25" customHeight="1">
      <c r="A40" s="553"/>
      <c r="B40" s="553"/>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row>
    <row r="41" spans="1:15" ht="14.25" customHeight="1">
      <c r="A41" s="587" t="s">
        <v>209</v>
      </c>
      <c r="B41" s="587"/>
      <c r="C41" s="587"/>
      <c r="D41" s="587"/>
      <c r="E41" s="587"/>
      <c r="F41" s="587"/>
      <c r="G41" s="587"/>
      <c r="H41" s="587"/>
      <c r="I41" s="587"/>
      <c r="J41" s="587"/>
      <c r="K41" s="162"/>
      <c r="L41" s="162"/>
      <c r="M41" s="162"/>
      <c r="N41" s="162"/>
      <c r="O41" s="162"/>
    </row>
    <row r="42" spans="1:15" ht="14.25" customHeight="1">
      <c r="A42" s="537" t="s">
        <v>268</v>
      </c>
      <c r="B42" s="537"/>
      <c r="C42" s="537"/>
      <c r="D42" s="537"/>
      <c r="E42" s="537"/>
      <c r="F42" s="537"/>
      <c r="G42" s="162"/>
      <c r="H42" s="162"/>
      <c r="I42" s="162"/>
      <c r="J42" s="162"/>
      <c r="K42" s="162"/>
      <c r="L42" s="162"/>
      <c r="M42" s="162"/>
      <c r="N42" s="162"/>
      <c r="O42" s="162"/>
    </row>
    <row r="43" ht="12.75">
      <c r="R43" s="5" t="s">
        <v>7</v>
      </c>
    </row>
    <row r="63" ht="28.5" customHeight="1"/>
    <row r="64" ht="19.5" customHeight="1"/>
    <row r="65" ht="19.5" customHeight="1"/>
    <row r="66" ht="19.5" customHeight="1"/>
  </sheetData>
  <sheetProtection/>
  <mergeCells count="44">
    <mergeCell ref="AY1:AZ1"/>
    <mergeCell ref="A4:A6"/>
    <mergeCell ref="A35:AZ35"/>
    <mergeCell ref="J4:Q4"/>
    <mergeCell ref="R4:Y4"/>
    <mergeCell ref="R5:R6"/>
    <mergeCell ref="S5:S6"/>
    <mergeCell ref="Z4:AG4"/>
    <mergeCell ref="Z5:Z6"/>
    <mergeCell ref="AA5:AA6"/>
    <mergeCell ref="A2:AZ2"/>
    <mergeCell ref="A3:AZ3"/>
    <mergeCell ref="AT5:AT6"/>
    <mergeCell ref="AR4:AZ4"/>
    <mergeCell ref="AR5:AR6"/>
    <mergeCell ref="AS5:AS6"/>
    <mergeCell ref="B4:I4"/>
    <mergeCell ref="AE5:AG5"/>
    <mergeCell ref="A42:F42"/>
    <mergeCell ref="AH4:AQ4"/>
    <mergeCell ref="AH5:AH6"/>
    <mergeCell ref="AI5:AI6"/>
    <mergeCell ref="AJ5:AJ6"/>
    <mergeCell ref="AK5:AK6"/>
    <mergeCell ref="J5:J6"/>
    <mergeCell ref="K5:K6"/>
    <mergeCell ref="A36:K36"/>
    <mergeCell ref="A37:K37"/>
    <mergeCell ref="AO5:AQ5"/>
    <mergeCell ref="AB5:AD5"/>
    <mergeCell ref="AU5:AW5"/>
    <mergeCell ref="AX5:AZ5"/>
    <mergeCell ref="L5:N5"/>
    <mergeCell ref="O5:Q5"/>
    <mergeCell ref="A40:AZ40"/>
    <mergeCell ref="T5:V5"/>
    <mergeCell ref="W5:Y5"/>
    <mergeCell ref="A41:J41"/>
    <mergeCell ref="B5:B6"/>
    <mergeCell ref="C5:C6"/>
    <mergeCell ref="D5:F5"/>
    <mergeCell ref="G5:I5"/>
    <mergeCell ref="AL5:AN5"/>
    <mergeCell ref="A39:K39"/>
  </mergeCells>
  <hyperlinks>
    <hyperlink ref="A1" r:id="rId1" display="http://kayham.erciyes.edu.tr/"/>
  </hyperlinks>
  <printOptions/>
  <pageMargins left="0.47" right="0.34" top="0.984251968503937" bottom="0.984251968503937" header="0.5118110236220472" footer="0.5118110236220472"/>
  <pageSetup fitToHeight="1" fitToWidth="1" horizontalDpi="600" verticalDpi="600" orientation="landscape" paperSize="9" scale="38"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AB47"/>
  <sheetViews>
    <sheetView zoomScalePageLayoutView="0" workbookViewId="0" topLeftCell="A1">
      <selection activeCell="AA1" sqref="AA1:AB1"/>
    </sheetView>
  </sheetViews>
  <sheetFormatPr defaultColWidth="9.00390625" defaultRowHeight="12.75"/>
  <cols>
    <col min="1" max="1" width="23.125" style="0" customWidth="1"/>
    <col min="2" max="28" width="6.75390625" style="0" customWidth="1"/>
  </cols>
  <sheetData>
    <row r="1" spans="1:28" s="4" customFormat="1" ht="13.5" thickBot="1">
      <c r="A1" s="3" t="s">
        <v>8</v>
      </c>
      <c r="AA1" s="550" t="s">
        <v>5</v>
      </c>
      <c r="AB1" s="550"/>
    </row>
    <row r="2" spans="1:28" ht="26.25" customHeight="1" thickTop="1">
      <c r="A2" s="542" t="s">
        <v>342</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4"/>
    </row>
    <row r="3" spans="1:28" ht="27.75" customHeight="1" thickBot="1">
      <c r="A3" s="545" t="s">
        <v>336</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7"/>
    </row>
    <row r="4" spans="1:28" ht="33" customHeight="1" thickBot="1">
      <c r="A4" s="558" t="s">
        <v>24</v>
      </c>
      <c r="B4" s="531">
        <v>2016</v>
      </c>
      <c r="C4" s="532"/>
      <c r="D4" s="532"/>
      <c r="E4" s="532"/>
      <c r="F4" s="532"/>
      <c r="G4" s="532"/>
      <c r="H4" s="532"/>
      <c r="I4" s="532"/>
      <c r="J4" s="533"/>
      <c r="K4" s="531">
        <v>2017</v>
      </c>
      <c r="L4" s="532"/>
      <c r="M4" s="532"/>
      <c r="N4" s="532"/>
      <c r="O4" s="532"/>
      <c r="P4" s="532"/>
      <c r="Q4" s="532"/>
      <c r="R4" s="532"/>
      <c r="S4" s="533"/>
      <c r="T4" s="532">
        <v>2018</v>
      </c>
      <c r="U4" s="532"/>
      <c r="V4" s="532"/>
      <c r="W4" s="532"/>
      <c r="X4" s="532"/>
      <c r="Y4" s="532"/>
      <c r="Z4" s="532"/>
      <c r="AA4" s="532"/>
      <c r="AB4" s="541"/>
    </row>
    <row r="5" spans="1:28" ht="61.5" customHeight="1" thickBot="1">
      <c r="A5" s="558"/>
      <c r="B5" s="534" t="s">
        <v>270</v>
      </c>
      <c r="C5" s="523" t="s">
        <v>11</v>
      </c>
      <c r="D5" s="523" t="s">
        <v>202</v>
      </c>
      <c r="E5" s="588" t="s">
        <v>9</v>
      </c>
      <c r="F5" s="589"/>
      <c r="G5" s="590"/>
      <c r="H5" s="570" t="s">
        <v>10</v>
      </c>
      <c r="I5" s="571"/>
      <c r="J5" s="573"/>
      <c r="K5" s="534" t="s">
        <v>270</v>
      </c>
      <c r="L5" s="523" t="s">
        <v>11</v>
      </c>
      <c r="M5" s="523" t="s">
        <v>202</v>
      </c>
      <c r="N5" s="588" t="s">
        <v>9</v>
      </c>
      <c r="O5" s="589"/>
      <c r="P5" s="590"/>
      <c r="Q5" s="570" t="s">
        <v>10</v>
      </c>
      <c r="R5" s="571"/>
      <c r="S5" s="573"/>
      <c r="T5" s="585" t="s">
        <v>270</v>
      </c>
      <c r="U5" s="523" t="s">
        <v>11</v>
      </c>
      <c r="V5" s="523" t="s">
        <v>202</v>
      </c>
      <c r="W5" s="555" t="s">
        <v>9</v>
      </c>
      <c r="X5" s="556"/>
      <c r="Y5" s="557"/>
      <c r="Z5" s="518" t="s">
        <v>10</v>
      </c>
      <c r="AA5" s="516"/>
      <c r="AB5" s="519"/>
    </row>
    <row r="6" spans="1:28" ht="69" customHeight="1" thickBot="1">
      <c r="A6" s="558"/>
      <c r="B6" s="535"/>
      <c r="C6" s="554"/>
      <c r="D6" s="554"/>
      <c r="E6" s="103" t="s">
        <v>21</v>
      </c>
      <c r="F6" s="104" t="s">
        <v>23</v>
      </c>
      <c r="G6" s="105" t="s">
        <v>22</v>
      </c>
      <c r="H6" s="15" t="s">
        <v>21</v>
      </c>
      <c r="I6" s="16" t="s">
        <v>20</v>
      </c>
      <c r="J6" s="51" t="s">
        <v>22</v>
      </c>
      <c r="K6" s="535"/>
      <c r="L6" s="554"/>
      <c r="M6" s="554"/>
      <c r="N6" s="103" t="s">
        <v>21</v>
      </c>
      <c r="O6" s="104" t="s">
        <v>23</v>
      </c>
      <c r="P6" s="105" t="s">
        <v>22</v>
      </c>
      <c r="Q6" s="15" t="s">
        <v>21</v>
      </c>
      <c r="R6" s="16" t="s">
        <v>20</v>
      </c>
      <c r="S6" s="51" t="s">
        <v>22</v>
      </c>
      <c r="T6" s="586"/>
      <c r="U6" s="540"/>
      <c r="V6" s="540"/>
      <c r="W6" s="103" t="s">
        <v>21</v>
      </c>
      <c r="X6" s="104" t="s">
        <v>23</v>
      </c>
      <c r="Y6" s="105" t="s">
        <v>22</v>
      </c>
      <c r="Z6" s="15" t="s">
        <v>21</v>
      </c>
      <c r="AA6" s="16" t="s">
        <v>20</v>
      </c>
      <c r="AB6" s="17" t="s">
        <v>22</v>
      </c>
    </row>
    <row r="7" spans="1:28" s="414" customFormat="1" ht="24" customHeight="1">
      <c r="A7" s="90" t="s">
        <v>26</v>
      </c>
      <c r="B7" s="419">
        <v>47</v>
      </c>
      <c r="C7" s="416">
        <v>981</v>
      </c>
      <c r="D7" s="416">
        <v>982</v>
      </c>
      <c r="E7" s="416">
        <v>10391</v>
      </c>
      <c r="F7" s="416">
        <v>12285</v>
      </c>
      <c r="G7" s="416">
        <v>22676</v>
      </c>
      <c r="H7" s="417" t="s">
        <v>97</v>
      </c>
      <c r="I7" s="417" t="s">
        <v>97</v>
      </c>
      <c r="J7" s="420">
        <v>1801</v>
      </c>
      <c r="K7" s="419">
        <v>51</v>
      </c>
      <c r="L7" s="416">
        <v>1005</v>
      </c>
      <c r="M7" s="416">
        <v>1059</v>
      </c>
      <c r="N7" s="416">
        <v>11236</v>
      </c>
      <c r="O7" s="416">
        <v>12545</v>
      </c>
      <c r="P7" s="416">
        <v>23781</v>
      </c>
      <c r="Q7" s="417" t="s">
        <v>97</v>
      </c>
      <c r="R7" s="417" t="s">
        <v>97</v>
      </c>
      <c r="S7" s="420">
        <v>1895</v>
      </c>
      <c r="T7" s="421">
        <v>55</v>
      </c>
      <c r="U7" s="416">
        <v>1045</v>
      </c>
      <c r="V7" s="416">
        <v>477</v>
      </c>
      <c r="W7" s="416">
        <v>11772</v>
      </c>
      <c r="X7" s="416">
        <v>12322</v>
      </c>
      <c r="Y7" s="416">
        <v>24094</v>
      </c>
      <c r="Z7" s="417" t="s">
        <v>97</v>
      </c>
      <c r="AA7" s="417" t="s">
        <v>97</v>
      </c>
      <c r="AB7" s="422">
        <v>1935</v>
      </c>
    </row>
    <row r="8" spans="1:28" s="1" customFormat="1" ht="24" customHeight="1">
      <c r="A8" s="79" t="s">
        <v>37</v>
      </c>
      <c r="B8" s="70">
        <v>30</v>
      </c>
      <c r="C8" s="25">
        <v>610</v>
      </c>
      <c r="D8" s="25">
        <v>768</v>
      </c>
      <c r="E8" s="25">
        <v>8270</v>
      </c>
      <c r="F8" s="25">
        <v>10677</v>
      </c>
      <c r="G8" s="25">
        <v>18947</v>
      </c>
      <c r="H8" s="18" t="s">
        <v>97</v>
      </c>
      <c r="I8" s="18" t="s">
        <v>97</v>
      </c>
      <c r="J8" s="75">
        <v>1421</v>
      </c>
      <c r="K8" s="70">
        <v>37</v>
      </c>
      <c r="L8" s="25">
        <v>734</v>
      </c>
      <c r="M8" s="25">
        <v>851</v>
      </c>
      <c r="N8" s="25">
        <v>9175</v>
      </c>
      <c r="O8" s="25">
        <v>10903</v>
      </c>
      <c r="P8" s="25">
        <v>20078</v>
      </c>
      <c r="Q8" s="18" t="s">
        <v>97</v>
      </c>
      <c r="R8" s="18" t="s">
        <v>97</v>
      </c>
      <c r="S8" s="75">
        <v>1548</v>
      </c>
      <c r="T8" s="372">
        <v>39</v>
      </c>
      <c r="U8" s="25">
        <v>758</v>
      </c>
      <c r="V8" s="25">
        <v>773</v>
      </c>
      <c r="W8" s="25">
        <v>9957</v>
      </c>
      <c r="X8" s="25">
        <v>10889</v>
      </c>
      <c r="Y8" s="25">
        <v>20846</v>
      </c>
      <c r="Z8" s="18" t="s">
        <v>97</v>
      </c>
      <c r="AA8" s="18" t="s">
        <v>97</v>
      </c>
      <c r="AB8" s="30">
        <v>1602</v>
      </c>
    </row>
    <row r="9" spans="1:28" s="1" customFormat="1" ht="24" customHeight="1">
      <c r="A9" s="79" t="s">
        <v>36</v>
      </c>
      <c r="B9" s="70">
        <v>17</v>
      </c>
      <c r="C9" s="25">
        <v>371</v>
      </c>
      <c r="D9" s="25">
        <v>214</v>
      </c>
      <c r="E9" s="25">
        <v>2121</v>
      </c>
      <c r="F9" s="25">
        <v>1608</v>
      </c>
      <c r="G9" s="25">
        <v>3729</v>
      </c>
      <c r="H9" s="18" t="s">
        <v>97</v>
      </c>
      <c r="I9" s="18" t="s">
        <v>97</v>
      </c>
      <c r="J9" s="75">
        <v>380</v>
      </c>
      <c r="K9" s="70">
        <v>14</v>
      </c>
      <c r="L9" s="25">
        <v>271</v>
      </c>
      <c r="M9" s="25">
        <v>209</v>
      </c>
      <c r="N9" s="25">
        <v>2061</v>
      </c>
      <c r="O9" s="25">
        <v>1642</v>
      </c>
      <c r="P9" s="25">
        <v>3703</v>
      </c>
      <c r="Q9" s="18" t="s">
        <v>97</v>
      </c>
      <c r="R9" s="18" t="s">
        <v>97</v>
      </c>
      <c r="S9" s="75">
        <v>346</v>
      </c>
      <c r="T9" s="372">
        <v>16</v>
      </c>
      <c r="U9" s="25">
        <v>287</v>
      </c>
      <c r="V9" s="25">
        <v>180</v>
      </c>
      <c r="W9" s="25">
        <v>1815</v>
      </c>
      <c r="X9" s="25">
        <v>1433</v>
      </c>
      <c r="Y9" s="25">
        <v>3248</v>
      </c>
      <c r="Z9" s="18" t="s">
        <v>97</v>
      </c>
      <c r="AA9" s="18" t="s">
        <v>97</v>
      </c>
      <c r="AB9" s="30">
        <v>333</v>
      </c>
    </row>
    <row r="10" spans="1:28" s="414" customFormat="1" ht="24" customHeight="1">
      <c r="A10" s="80" t="s">
        <v>27</v>
      </c>
      <c r="B10" s="374">
        <v>70</v>
      </c>
      <c r="C10" s="188">
        <v>1422</v>
      </c>
      <c r="D10" s="188">
        <v>1588</v>
      </c>
      <c r="E10" s="188">
        <v>19630</v>
      </c>
      <c r="F10" s="188">
        <v>17701</v>
      </c>
      <c r="G10" s="188">
        <v>37331</v>
      </c>
      <c r="H10" s="187" t="s">
        <v>97</v>
      </c>
      <c r="I10" s="187" t="s">
        <v>97</v>
      </c>
      <c r="J10" s="223">
        <v>2917</v>
      </c>
      <c r="K10" s="374">
        <v>76</v>
      </c>
      <c r="L10" s="188">
        <v>1588</v>
      </c>
      <c r="M10" s="188">
        <v>1555</v>
      </c>
      <c r="N10" s="188">
        <v>19781</v>
      </c>
      <c r="O10" s="188">
        <v>17223</v>
      </c>
      <c r="P10" s="188">
        <v>37004</v>
      </c>
      <c r="Q10" s="187" t="s">
        <v>97</v>
      </c>
      <c r="R10" s="187" t="s">
        <v>97</v>
      </c>
      <c r="S10" s="223">
        <v>2837</v>
      </c>
      <c r="T10" s="373">
        <v>78</v>
      </c>
      <c r="U10" s="188">
        <v>1669</v>
      </c>
      <c r="V10" s="188">
        <v>1480</v>
      </c>
      <c r="W10" s="188">
        <v>19691</v>
      </c>
      <c r="X10" s="188">
        <v>17526</v>
      </c>
      <c r="Y10" s="188">
        <v>37217</v>
      </c>
      <c r="Z10" s="187" t="s">
        <v>97</v>
      </c>
      <c r="AA10" s="187" t="s">
        <v>97</v>
      </c>
      <c r="AB10" s="189">
        <v>3015</v>
      </c>
    </row>
    <row r="11" spans="1:28" s="1" customFormat="1" ht="24" customHeight="1">
      <c r="A11" s="79" t="s">
        <v>37</v>
      </c>
      <c r="B11" s="70">
        <v>44</v>
      </c>
      <c r="C11" s="25">
        <v>1013</v>
      </c>
      <c r="D11" s="25">
        <v>1321</v>
      </c>
      <c r="E11" s="25">
        <v>17606</v>
      </c>
      <c r="F11" s="25">
        <v>15341</v>
      </c>
      <c r="G11" s="25">
        <v>32947</v>
      </c>
      <c r="H11" s="18" t="s">
        <v>97</v>
      </c>
      <c r="I11" s="18" t="s">
        <v>97</v>
      </c>
      <c r="J11" s="75">
        <v>2433</v>
      </c>
      <c r="K11" s="70">
        <v>49</v>
      </c>
      <c r="L11" s="25">
        <v>1140</v>
      </c>
      <c r="M11" s="25">
        <v>1247</v>
      </c>
      <c r="N11" s="25">
        <v>16315</v>
      </c>
      <c r="O11" s="25">
        <v>14998</v>
      </c>
      <c r="P11" s="25">
        <v>31313</v>
      </c>
      <c r="Q11" s="18" t="s">
        <v>97</v>
      </c>
      <c r="R11" s="18" t="s">
        <v>97</v>
      </c>
      <c r="S11" s="75">
        <v>2310</v>
      </c>
      <c r="T11" s="372">
        <v>49</v>
      </c>
      <c r="U11" s="25">
        <v>1172</v>
      </c>
      <c r="V11" s="25">
        <v>1161</v>
      </c>
      <c r="W11" s="25">
        <v>16024</v>
      </c>
      <c r="X11" s="25">
        <v>15279</v>
      </c>
      <c r="Y11" s="25">
        <v>31303</v>
      </c>
      <c r="Z11" s="18" t="s">
        <v>97</v>
      </c>
      <c r="AA11" s="18" t="s">
        <v>97</v>
      </c>
      <c r="AB11" s="30">
        <v>2424</v>
      </c>
    </row>
    <row r="12" spans="1:28" s="1" customFormat="1" ht="24" customHeight="1">
      <c r="A12" s="79" t="s">
        <v>36</v>
      </c>
      <c r="B12" s="70">
        <v>26</v>
      </c>
      <c r="C12" s="25">
        <v>409</v>
      </c>
      <c r="D12" s="25">
        <v>267</v>
      </c>
      <c r="E12" s="25">
        <v>2024</v>
      </c>
      <c r="F12" s="25">
        <v>2360</v>
      </c>
      <c r="G12" s="25">
        <v>4384</v>
      </c>
      <c r="H12" s="18" t="s">
        <v>97</v>
      </c>
      <c r="I12" s="18" t="s">
        <v>97</v>
      </c>
      <c r="J12" s="75">
        <v>484</v>
      </c>
      <c r="K12" s="70">
        <v>27</v>
      </c>
      <c r="L12" s="25">
        <v>448</v>
      </c>
      <c r="M12" s="25">
        <v>308</v>
      </c>
      <c r="N12" s="25">
        <v>3466</v>
      </c>
      <c r="O12" s="25">
        <v>2225</v>
      </c>
      <c r="P12" s="25">
        <v>5691</v>
      </c>
      <c r="Q12" s="18" t="s">
        <v>97</v>
      </c>
      <c r="R12" s="18" t="s">
        <v>97</v>
      </c>
      <c r="S12" s="75">
        <v>527</v>
      </c>
      <c r="T12" s="372">
        <v>29</v>
      </c>
      <c r="U12" s="25">
        <v>497</v>
      </c>
      <c r="V12" s="25">
        <v>319</v>
      </c>
      <c r="W12" s="25">
        <v>3667</v>
      </c>
      <c r="X12" s="25">
        <v>2247</v>
      </c>
      <c r="Y12" s="25">
        <v>5914</v>
      </c>
      <c r="Z12" s="18" t="s">
        <v>97</v>
      </c>
      <c r="AA12" s="18" t="s">
        <v>97</v>
      </c>
      <c r="AB12" s="30">
        <v>591</v>
      </c>
    </row>
    <row r="13" spans="1:28" s="1" customFormat="1" ht="24" customHeight="1">
      <c r="A13" s="80" t="s">
        <v>38</v>
      </c>
      <c r="B13" s="70">
        <v>1</v>
      </c>
      <c r="C13" s="25">
        <v>8</v>
      </c>
      <c r="D13" s="25">
        <v>11</v>
      </c>
      <c r="E13" s="25">
        <v>65</v>
      </c>
      <c r="F13" s="25">
        <v>54</v>
      </c>
      <c r="G13" s="25">
        <v>119</v>
      </c>
      <c r="H13" s="18" t="s">
        <v>97</v>
      </c>
      <c r="I13" s="18" t="s">
        <v>97</v>
      </c>
      <c r="J13" s="75">
        <v>15</v>
      </c>
      <c r="K13" s="70">
        <v>1</v>
      </c>
      <c r="L13" s="25">
        <v>9</v>
      </c>
      <c r="M13" s="25">
        <v>9</v>
      </c>
      <c r="N13" s="25">
        <v>56</v>
      </c>
      <c r="O13" s="25">
        <v>48</v>
      </c>
      <c r="P13" s="25">
        <v>104</v>
      </c>
      <c r="Q13" s="18" t="s">
        <v>97</v>
      </c>
      <c r="R13" s="18" t="s">
        <v>97</v>
      </c>
      <c r="S13" s="75">
        <v>15</v>
      </c>
      <c r="T13" s="372">
        <v>1</v>
      </c>
      <c r="U13" s="25">
        <v>8</v>
      </c>
      <c r="V13" s="25">
        <v>8</v>
      </c>
      <c r="W13" s="25">
        <v>66</v>
      </c>
      <c r="X13" s="25">
        <v>58</v>
      </c>
      <c r="Y13" s="25">
        <v>124</v>
      </c>
      <c r="Z13" s="18" t="s">
        <v>97</v>
      </c>
      <c r="AA13" s="18" t="s">
        <v>97</v>
      </c>
      <c r="AB13" s="30">
        <v>12</v>
      </c>
    </row>
    <row r="14" spans="1:28" s="1" customFormat="1" ht="24" customHeight="1">
      <c r="A14" s="80" t="s">
        <v>39</v>
      </c>
      <c r="B14" s="70">
        <v>9</v>
      </c>
      <c r="C14" s="25">
        <v>158</v>
      </c>
      <c r="D14" s="25">
        <v>109</v>
      </c>
      <c r="E14" s="25">
        <v>1032</v>
      </c>
      <c r="F14" s="25">
        <v>974</v>
      </c>
      <c r="G14" s="25">
        <v>2006</v>
      </c>
      <c r="H14" s="18" t="s">
        <v>97</v>
      </c>
      <c r="I14" s="18" t="s">
        <v>97</v>
      </c>
      <c r="J14" s="75">
        <v>159</v>
      </c>
      <c r="K14" s="70">
        <v>9</v>
      </c>
      <c r="L14" s="25">
        <v>151</v>
      </c>
      <c r="M14" s="25">
        <v>100</v>
      </c>
      <c r="N14" s="25">
        <v>1053</v>
      </c>
      <c r="O14" s="25">
        <v>892</v>
      </c>
      <c r="P14" s="25">
        <v>1945</v>
      </c>
      <c r="Q14" s="18" t="s">
        <v>97</v>
      </c>
      <c r="R14" s="18" t="s">
        <v>97</v>
      </c>
      <c r="S14" s="75">
        <v>163</v>
      </c>
      <c r="T14" s="372">
        <v>9</v>
      </c>
      <c r="U14" s="25">
        <v>137</v>
      </c>
      <c r="V14" s="25">
        <v>92</v>
      </c>
      <c r="W14" s="25">
        <v>960</v>
      </c>
      <c r="X14" s="25">
        <v>875</v>
      </c>
      <c r="Y14" s="25">
        <v>1835</v>
      </c>
      <c r="Z14" s="18" t="s">
        <v>97</v>
      </c>
      <c r="AA14" s="18" t="s">
        <v>97</v>
      </c>
      <c r="AB14" s="30">
        <v>155</v>
      </c>
    </row>
    <row r="15" spans="1:28" s="1" customFormat="1" ht="24" customHeight="1">
      <c r="A15" s="80" t="s">
        <v>28</v>
      </c>
      <c r="B15" s="70">
        <v>10</v>
      </c>
      <c r="C15" s="25">
        <v>140</v>
      </c>
      <c r="D15" s="25">
        <v>156</v>
      </c>
      <c r="E15" s="25">
        <v>1880</v>
      </c>
      <c r="F15" s="25">
        <v>1949</v>
      </c>
      <c r="G15" s="25">
        <v>3829</v>
      </c>
      <c r="H15" s="18" t="s">
        <v>97</v>
      </c>
      <c r="I15" s="18" t="s">
        <v>97</v>
      </c>
      <c r="J15" s="75">
        <v>232</v>
      </c>
      <c r="K15" s="70">
        <v>11</v>
      </c>
      <c r="L15" s="25">
        <v>194</v>
      </c>
      <c r="M15" s="25">
        <v>168</v>
      </c>
      <c r="N15" s="25">
        <v>1896</v>
      </c>
      <c r="O15" s="25">
        <v>1814</v>
      </c>
      <c r="P15" s="25">
        <v>3710</v>
      </c>
      <c r="Q15" s="18" t="s">
        <v>97</v>
      </c>
      <c r="R15" s="18" t="s">
        <v>97</v>
      </c>
      <c r="S15" s="75">
        <v>237</v>
      </c>
      <c r="T15" s="372">
        <v>12</v>
      </c>
      <c r="U15" s="25">
        <v>205</v>
      </c>
      <c r="V15" s="25">
        <v>156</v>
      </c>
      <c r="W15" s="25">
        <v>1959</v>
      </c>
      <c r="X15" s="25">
        <v>1827</v>
      </c>
      <c r="Y15" s="25">
        <v>3786</v>
      </c>
      <c r="Z15" s="18" t="s">
        <v>97</v>
      </c>
      <c r="AA15" s="18" t="s">
        <v>97</v>
      </c>
      <c r="AB15" s="30">
        <v>231</v>
      </c>
    </row>
    <row r="16" spans="1:28" s="1" customFormat="1" ht="24" customHeight="1">
      <c r="A16" s="80" t="s">
        <v>40</v>
      </c>
      <c r="B16" s="70">
        <v>3</v>
      </c>
      <c r="C16" s="25">
        <v>33</v>
      </c>
      <c r="D16" s="25">
        <v>22</v>
      </c>
      <c r="E16" s="25">
        <v>168</v>
      </c>
      <c r="F16" s="25">
        <v>50</v>
      </c>
      <c r="G16" s="25">
        <v>218</v>
      </c>
      <c r="H16" s="18" t="s">
        <v>97</v>
      </c>
      <c r="I16" s="18" t="s">
        <v>97</v>
      </c>
      <c r="J16" s="75">
        <v>34</v>
      </c>
      <c r="K16" s="70">
        <v>3</v>
      </c>
      <c r="L16" s="25">
        <v>32</v>
      </c>
      <c r="M16" s="25">
        <v>19</v>
      </c>
      <c r="N16" s="25">
        <v>128</v>
      </c>
      <c r="O16" s="25">
        <v>44</v>
      </c>
      <c r="P16" s="25">
        <v>172</v>
      </c>
      <c r="Q16" s="18" t="s">
        <v>97</v>
      </c>
      <c r="R16" s="18" t="s">
        <v>97</v>
      </c>
      <c r="S16" s="75">
        <v>37</v>
      </c>
      <c r="T16" s="372">
        <v>3</v>
      </c>
      <c r="U16" s="25">
        <v>28</v>
      </c>
      <c r="V16" s="25">
        <v>17</v>
      </c>
      <c r="W16" s="25">
        <v>110</v>
      </c>
      <c r="X16" s="25">
        <v>43</v>
      </c>
      <c r="Y16" s="25">
        <v>153</v>
      </c>
      <c r="Z16" s="18" t="s">
        <v>97</v>
      </c>
      <c r="AA16" s="18" t="s">
        <v>97</v>
      </c>
      <c r="AB16" s="30">
        <v>34</v>
      </c>
    </row>
    <row r="17" spans="1:28" s="1" customFormat="1" ht="24" customHeight="1">
      <c r="A17" s="80" t="s">
        <v>29</v>
      </c>
      <c r="B17" s="70">
        <v>2</v>
      </c>
      <c r="C17" s="25">
        <v>35</v>
      </c>
      <c r="D17" s="25">
        <v>33</v>
      </c>
      <c r="E17" s="25">
        <v>448</v>
      </c>
      <c r="F17" s="25">
        <v>394</v>
      </c>
      <c r="G17" s="25">
        <v>842</v>
      </c>
      <c r="H17" s="18" t="s">
        <v>97</v>
      </c>
      <c r="I17" s="18" t="s">
        <v>97</v>
      </c>
      <c r="J17" s="75">
        <v>57</v>
      </c>
      <c r="K17" s="70">
        <v>3</v>
      </c>
      <c r="L17" s="25">
        <v>35</v>
      </c>
      <c r="M17" s="25">
        <v>42</v>
      </c>
      <c r="N17" s="25">
        <v>523</v>
      </c>
      <c r="O17" s="25">
        <v>450</v>
      </c>
      <c r="P17" s="25">
        <v>973</v>
      </c>
      <c r="Q17" s="18" t="s">
        <v>97</v>
      </c>
      <c r="R17" s="18" t="s">
        <v>97</v>
      </c>
      <c r="S17" s="75">
        <v>59</v>
      </c>
      <c r="T17" s="372">
        <v>3</v>
      </c>
      <c r="U17" s="25">
        <v>37</v>
      </c>
      <c r="V17" s="25">
        <v>42</v>
      </c>
      <c r="W17" s="25">
        <v>485</v>
      </c>
      <c r="X17" s="25">
        <v>412</v>
      </c>
      <c r="Y17" s="25">
        <v>897</v>
      </c>
      <c r="Z17" s="18" t="s">
        <v>97</v>
      </c>
      <c r="AA17" s="18" t="s">
        <v>97</v>
      </c>
      <c r="AB17" s="30">
        <v>85</v>
      </c>
    </row>
    <row r="18" spans="1:28" s="1" customFormat="1" ht="24" customHeight="1">
      <c r="A18" s="80" t="s">
        <v>30</v>
      </c>
      <c r="B18" s="70">
        <v>5</v>
      </c>
      <c r="C18" s="25">
        <v>61</v>
      </c>
      <c r="D18" s="25">
        <v>67</v>
      </c>
      <c r="E18" s="25">
        <v>700</v>
      </c>
      <c r="F18" s="25">
        <v>696</v>
      </c>
      <c r="G18" s="25">
        <v>1396</v>
      </c>
      <c r="H18" s="18" t="s">
        <v>97</v>
      </c>
      <c r="I18" s="18" t="s">
        <v>97</v>
      </c>
      <c r="J18" s="75">
        <v>105</v>
      </c>
      <c r="K18" s="70">
        <v>8</v>
      </c>
      <c r="L18" s="25">
        <v>109</v>
      </c>
      <c r="M18" s="25">
        <v>67</v>
      </c>
      <c r="N18" s="25">
        <v>794</v>
      </c>
      <c r="O18" s="25">
        <v>712</v>
      </c>
      <c r="P18" s="25">
        <v>1506</v>
      </c>
      <c r="Q18" s="18" t="s">
        <v>97</v>
      </c>
      <c r="R18" s="18" t="s">
        <v>97</v>
      </c>
      <c r="S18" s="75">
        <v>118</v>
      </c>
      <c r="T18" s="372">
        <v>7</v>
      </c>
      <c r="U18" s="25">
        <v>91</v>
      </c>
      <c r="V18" s="25">
        <v>57</v>
      </c>
      <c r="W18" s="25">
        <v>682</v>
      </c>
      <c r="X18" s="25">
        <v>665</v>
      </c>
      <c r="Y18" s="25">
        <v>1347</v>
      </c>
      <c r="Z18" s="18" t="s">
        <v>97</v>
      </c>
      <c r="AA18" s="18" t="s">
        <v>97</v>
      </c>
      <c r="AB18" s="30">
        <v>104</v>
      </c>
    </row>
    <row r="19" spans="1:28" s="1" customFormat="1" ht="24" customHeight="1">
      <c r="A19" s="80" t="s">
        <v>41</v>
      </c>
      <c r="B19" s="70">
        <v>2</v>
      </c>
      <c r="C19" s="25">
        <v>26</v>
      </c>
      <c r="D19" s="25">
        <v>18</v>
      </c>
      <c r="E19" s="25">
        <v>89</v>
      </c>
      <c r="F19" s="25">
        <v>119</v>
      </c>
      <c r="G19" s="25">
        <v>208</v>
      </c>
      <c r="H19" s="18" t="s">
        <v>97</v>
      </c>
      <c r="I19" s="18" t="s">
        <v>97</v>
      </c>
      <c r="J19" s="75">
        <v>30</v>
      </c>
      <c r="K19" s="70">
        <v>2</v>
      </c>
      <c r="L19" s="25">
        <v>21</v>
      </c>
      <c r="M19" s="25">
        <v>15</v>
      </c>
      <c r="N19" s="25">
        <v>85</v>
      </c>
      <c r="O19" s="25">
        <v>83</v>
      </c>
      <c r="P19" s="25">
        <v>168</v>
      </c>
      <c r="Q19" s="18" t="s">
        <v>97</v>
      </c>
      <c r="R19" s="18" t="s">
        <v>97</v>
      </c>
      <c r="S19" s="75">
        <v>32</v>
      </c>
      <c r="T19" s="372">
        <v>2</v>
      </c>
      <c r="U19" s="25">
        <v>19</v>
      </c>
      <c r="V19" s="25">
        <v>14</v>
      </c>
      <c r="W19" s="25">
        <v>69</v>
      </c>
      <c r="X19" s="25">
        <v>76</v>
      </c>
      <c r="Y19" s="25">
        <v>145</v>
      </c>
      <c r="Z19" s="18" t="s">
        <v>97</v>
      </c>
      <c r="AA19" s="18" t="s">
        <v>97</v>
      </c>
      <c r="AB19" s="30">
        <v>25</v>
      </c>
    </row>
    <row r="20" spans="1:28" s="1" customFormat="1" ht="24" customHeight="1">
      <c r="A20" s="80" t="s">
        <v>31</v>
      </c>
      <c r="B20" s="70">
        <v>6</v>
      </c>
      <c r="C20" s="25">
        <v>93</v>
      </c>
      <c r="D20" s="25">
        <v>71</v>
      </c>
      <c r="E20" s="25">
        <v>780</v>
      </c>
      <c r="F20" s="25">
        <v>375</v>
      </c>
      <c r="G20" s="25">
        <v>1155</v>
      </c>
      <c r="H20" s="18" t="s">
        <v>97</v>
      </c>
      <c r="I20" s="18" t="s">
        <v>97</v>
      </c>
      <c r="J20" s="75">
        <v>112</v>
      </c>
      <c r="K20" s="70">
        <v>6</v>
      </c>
      <c r="L20" s="25">
        <v>81</v>
      </c>
      <c r="M20" s="25">
        <v>68</v>
      </c>
      <c r="N20" s="25">
        <v>728</v>
      </c>
      <c r="O20" s="25">
        <v>405</v>
      </c>
      <c r="P20" s="25">
        <v>1133</v>
      </c>
      <c r="Q20" s="18" t="s">
        <v>97</v>
      </c>
      <c r="R20" s="18" t="s">
        <v>97</v>
      </c>
      <c r="S20" s="75">
        <v>108</v>
      </c>
      <c r="T20" s="372">
        <v>6</v>
      </c>
      <c r="U20" s="25">
        <v>81</v>
      </c>
      <c r="V20" s="25">
        <v>66</v>
      </c>
      <c r="W20" s="25">
        <v>670</v>
      </c>
      <c r="X20" s="25">
        <v>431</v>
      </c>
      <c r="Y20" s="25">
        <v>1101</v>
      </c>
      <c r="Z20" s="18" t="s">
        <v>97</v>
      </c>
      <c r="AA20" s="18" t="s">
        <v>97</v>
      </c>
      <c r="AB20" s="30">
        <v>99</v>
      </c>
    </row>
    <row r="21" spans="1:28" s="1" customFormat="1" ht="24" customHeight="1">
      <c r="A21" s="80" t="s">
        <v>42</v>
      </c>
      <c r="B21" s="70">
        <v>5</v>
      </c>
      <c r="C21" s="25">
        <v>46</v>
      </c>
      <c r="D21" s="25">
        <v>53</v>
      </c>
      <c r="E21" s="25">
        <v>192</v>
      </c>
      <c r="F21" s="25">
        <v>260</v>
      </c>
      <c r="G21" s="25">
        <v>452</v>
      </c>
      <c r="H21" s="18" t="s">
        <v>97</v>
      </c>
      <c r="I21" s="18" t="s">
        <v>97</v>
      </c>
      <c r="J21" s="75">
        <v>53</v>
      </c>
      <c r="K21" s="70">
        <v>5</v>
      </c>
      <c r="L21" s="25">
        <v>45</v>
      </c>
      <c r="M21" s="25">
        <v>35</v>
      </c>
      <c r="N21" s="25">
        <v>177</v>
      </c>
      <c r="O21" s="25">
        <v>227</v>
      </c>
      <c r="P21" s="25">
        <v>404</v>
      </c>
      <c r="Q21" s="18" t="s">
        <v>97</v>
      </c>
      <c r="R21" s="18" t="s">
        <v>97</v>
      </c>
      <c r="S21" s="75">
        <v>62</v>
      </c>
      <c r="T21" s="372">
        <v>5</v>
      </c>
      <c r="U21" s="25">
        <v>45</v>
      </c>
      <c r="V21" s="25">
        <v>31</v>
      </c>
      <c r="W21" s="25">
        <v>172</v>
      </c>
      <c r="X21" s="25">
        <v>223</v>
      </c>
      <c r="Y21" s="25">
        <v>395</v>
      </c>
      <c r="Z21" s="18" t="s">
        <v>97</v>
      </c>
      <c r="AA21" s="18" t="s">
        <v>97</v>
      </c>
      <c r="AB21" s="30">
        <v>63</v>
      </c>
    </row>
    <row r="22" spans="1:28" s="1" customFormat="1" ht="24" customHeight="1">
      <c r="A22" s="80" t="s">
        <v>43</v>
      </c>
      <c r="B22" s="70">
        <v>3</v>
      </c>
      <c r="C22" s="25">
        <v>26</v>
      </c>
      <c r="D22" s="25">
        <v>36</v>
      </c>
      <c r="E22" s="25">
        <v>232</v>
      </c>
      <c r="F22" s="25">
        <v>391</v>
      </c>
      <c r="G22" s="25">
        <v>623</v>
      </c>
      <c r="H22" s="18" t="s">
        <v>97</v>
      </c>
      <c r="I22" s="18" t="s">
        <v>97</v>
      </c>
      <c r="J22" s="75">
        <v>32</v>
      </c>
      <c r="K22" s="70">
        <v>3</v>
      </c>
      <c r="L22" s="25">
        <v>16</v>
      </c>
      <c r="M22" s="25">
        <v>28</v>
      </c>
      <c r="N22" s="25">
        <v>226</v>
      </c>
      <c r="O22" s="25">
        <v>382</v>
      </c>
      <c r="P22" s="25">
        <v>608</v>
      </c>
      <c r="Q22" s="18" t="s">
        <v>97</v>
      </c>
      <c r="R22" s="18" t="s">
        <v>97</v>
      </c>
      <c r="S22" s="75">
        <v>32</v>
      </c>
      <c r="T22" s="372">
        <v>3</v>
      </c>
      <c r="U22" s="25">
        <v>32</v>
      </c>
      <c r="V22" s="25">
        <v>28</v>
      </c>
      <c r="W22" s="25">
        <v>216</v>
      </c>
      <c r="X22" s="25">
        <v>312</v>
      </c>
      <c r="Y22" s="25">
        <v>528</v>
      </c>
      <c r="Z22" s="18" t="s">
        <v>97</v>
      </c>
      <c r="AA22" s="18" t="s">
        <v>97</v>
      </c>
      <c r="AB22" s="30">
        <v>27</v>
      </c>
    </row>
    <row r="23" spans="1:28" s="414" customFormat="1" ht="24" customHeight="1">
      <c r="A23" s="80" t="s">
        <v>32</v>
      </c>
      <c r="B23" s="374">
        <v>8</v>
      </c>
      <c r="C23" s="188">
        <v>131</v>
      </c>
      <c r="D23" s="188">
        <v>174</v>
      </c>
      <c r="E23" s="188">
        <v>2124</v>
      </c>
      <c r="F23" s="188">
        <v>2191</v>
      </c>
      <c r="G23" s="188">
        <v>4315</v>
      </c>
      <c r="H23" s="187" t="s">
        <v>97</v>
      </c>
      <c r="I23" s="187" t="s">
        <v>97</v>
      </c>
      <c r="J23" s="223">
        <v>295</v>
      </c>
      <c r="K23" s="374">
        <v>13</v>
      </c>
      <c r="L23" s="188">
        <v>213</v>
      </c>
      <c r="M23" s="188">
        <v>200</v>
      </c>
      <c r="N23" s="188">
        <v>2263</v>
      </c>
      <c r="O23" s="188">
        <v>2599</v>
      </c>
      <c r="P23" s="188">
        <v>4862</v>
      </c>
      <c r="Q23" s="187" t="s">
        <v>97</v>
      </c>
      <c r="R23" s="187" t="s">
        <v>97</v>
      </c>
      <c r="S23" s="223">
        <v>407</v>
      </c>
      <c r="T23" s="373">
        <v>14</v>
      </c>
      <c r="U23" s="188">
        <v>238</v>
      </c>
      <c r="V23" s="188">
        <v>215</v>
      </c>
      <c r="W23" s="188">
        <v>2574</v>
      </c>
      <c r="X23" s="188">
        <v>2964</v>
      </c>
      <c r="Y23" s="188">
        <v>5538</v>
      </c>
      <c r="Z23" s="187" t="s">
        <v>97</v>
      </c>
      <c r="AA23" s="187" t="s">
        <v>97</v>
      </c>
      <c r="AB23" s="189">
        <v>484</v>
      </c>
    </row>
    <row r="24" spans="1:28" s="1" customFormat="1" ht="24" customHeight="1">
      <c r="A24" s="79" t="s">
        <v>37</v>
      </c>
      <c r="B24" s="70">
        <v>8</v>
      </c>
      <c r="C24" s="25">
        <v>138</v>
      </c>
      <c r="D24" s="25">
        <v>159</v>
      </c>
      <c r="E24" s="25">
        <v>1775</v>
      </c>
      <c r="F24" s="25">
        <v>2048</v>
      </c>
      <c r="G24" s="25">
        <v>3823</v>
      </c>
      <c r="H24" s="18" t="s">
        <v>97</v>
      </c>
      <c r="I24" s="18" t="s">
        <v>97</v>
      </c>
      <c r="J24" s="75">
        <v>298</v>
      </c>
      <c r="K24" s="70">
        <v>10</v>
      </c>
      <c r="L24" s="25">
        <v>176</v>
      </c>
      <c r="M24" s="25">
        <v>159</v>
      </c>
      <c r="N24" s="25">
        <v>1900</v>
      </c>
      <c r="O24" s="25">
        <v>2304</v>
      </c>
      <c r="P24" s="25">
        <v>4204</v>
      </c>
      <c r="Q24" s="18" t="s">
        <v>97</v>
      </c>
      <c r="R24" s="18" t="s">
        <v>97</v>
      </c>
      <c r="S24" s="75">
        <v>342</v>
      </c>
      <c r="T24" s="372">
        <v>10</v>
      </c>
      <c r="U24" s="25">
        <v>185</v>
      </c>
      <c r="V24" s="25">
        <v>175</v>
      </c>
      <c r="W24" s="25">
        <v>2257</v>
      </c>
      <c r="X24" s="25">
        <v>2670</v>
      </c>
      <c r="Y24" s="25">
        <v>4927</v>
      </c>
      <c r="Z24" s="18" t="s">
        <v>97</v>
      </c>
      <c r="AA24" s="18" t="s">
        <v>97</v>
      </c>
      <c r="AB24" s="30">
        <v>408</v>
      </c>
    </row>
    <row r="25" spans="1:28" s="1" customFormat="1" ht="24" customHeight="1">
      <c r="A25" s="79" t="s">
        <v>36</v>
      </c>
      <c r="B25" s="70">
        <v>3</v>
      </c>
      <c r="C25" s="25">
        <v>33</v>
      </c>
      <c r="D25" s="25">
        <v>25</v>
      </c>
      <c r="E25" s="25">
        <v>212</v>
      </c>
      <c r="F25" s="25">
        <v>164</v>
      </c>
      <c r="G25" s="25">
        <v>376</v>
      </c>
      <c r="H25" s="18" t="s">
        <v>97</v>
      </c>
      <c r="I25" s="18" t="s">
        <v>97</v>
      </c>
      <c r="J25" s="75">
        <v>57</v>
      </c>
      <c r="K25" s="70">
        <v>3</v>
      </c>
      <c r="L25" s="25">
        <v>37</v>
      </c>
      <c r="M25" s="25">
        <v>41</v>
      </c>
      <c r="N25" s="25">
        <v>363</v>
      </c>
      <c r="O25" s="25">
        <v>295</v>
      </c>
      <c r="P25" s="25">
        <v>658</v>
      </c>
      <c r="Q25" s="18" t="s">
        <v>97</v>
      </c>
      <c r="R25" s="18" t="s">
        <v>97</v>
      </c>
      <c r="S25" s="75">
        <v>65</v>
      </c>
      <c r="T25" s="372">
        <v>4</v>
      </c>
      <c r="U25" s="25">
        <v>53</v>
      </c>
      <c r="V25" s="25">
        <v>40</v>
      </c>
      <c r="W25" s="25">
        <v>317</v>
      </c>
      <c r="X25" s="25">
        <v>294</v>
      </c>
      <c r="Y25" s="25">
        <v>611</v>
      </c>
      <c r="Z25" s="18" t="s">
        <v>97</v>
      </c>
      <c r="AA25" s="18" t="s">
        <v>97</v>
      </c>
      <c r="AB25" s="30">
        <v>76</v>
      </c>
    </row>
    <row r="26" spans="1:28" s="1" customFormat="1" ht="24" customHeight="1">
      <c r="A26" s="80" t="s">
        <v>44</v>
      </c>
      <c r="B26" s="70">
        <v>7</v>
      </c>
      <c r="C26" s="25">
        <v>87</v>
      </c>
      <c r="D26" s="25">
        <v>87</v>
      </c>
      <c r="E26" s="25">
        <v>645</v>
      </c>
      <c r="F26" s="25">
        <v>538</v>
      </c>
      <c r="G26" s="25">
        <v>1183</v>
      </c>
      <c r="H26" s="18" t="s">
        <v>97</v>
      </c>
      <c r="I26" s="18" t="s">
        <v>97</v>
      </c>
      <c r="J26" s="75">
        <v>121</v>
      </c>
      <c r="K26" s="70">
        <v>7</v>
      </c>
      <c r="L26" s="25">
        <v>85</v>
      </c>
      <c r="M26" s="25">
        <v>64</v>
      </c>
      <c r="N26" s="25">
        <v>723</v>
      </c>
      <c r="O26" s="25">
        <v>591</v>
      </c>
      <c r="P26" s="25">
        <v>1314</v>
      </c>
      <c r="Q26" s="18" t="s">
        <v>97</v>
      </c>
      <c r="R26" s="18" t="s">
        <v>97</v>
      </c>
      <c r="S26" s="75">
        <v>119</v>
      </c>
      <c r="T26" s="372">
        <v>6</v>
      </c>
      <c r="U26" s="25">
        <v>79</v>
      </c>
      <c r="V26" s="25">
        <v>64</v>
      </c>
      <c r="W26" s="25">
        <v>744</v>
      </c>
      <c r="X26" s="25">
        <v>650</v>
      </c>
      <c r="Y26" s="25">
        <v>1394</v>
      </c>
      <c r="Z26" s="18" t="s">
        <v>97</v>
      </c>
      <c r="AA26" s="18" t="s">
        <v>97</v>
      </c>
      <c r="AB26" s="30">
        <v>102</v>
      </c>
    </row>
    <row r="27" spans="1:28" s="414" customFormat="1" ht="24" customHeight="1">
      <c r="A27" s="80" t="s">
        <v>33</v>
      </c>
      <c r="B27" s="374">
        <v>9</v>
      </c>
      <c r="C27" s="188">
        <v>158</v>
      </c>
      <c r="D27" s="188">
        <v>121</v>
      </c>
      <c r="E27" s="188">
        <v>1182</v>
      </c>
      <c r="F27" s="188">
        <v>1613</v>
      </c>
      <c r="G27" s="188">
        <v>2795</v>
      </c>
      <c r="H27" s="187" t="s">
        <v>97</v>
      </c>
      <c r="I27" s="187" t="s">
        <v>97</v>
      </c>
      <c r="J27" s="223">
        <v>196</v>
      </c>
      <c r="K27" s="374">
        <v>11</v>
      </c>
      <c r="L27" s="188">
        <v>149</v>
      </c>
      <c r="M27" s="188">
        <v>120</v>
      </c>
      <c r="N27" s="188">
        <v>1030</v>
      </c>
      <c r="O27" s="188">
        <v>1545</v>
      </c>
      <c r="P27" s="188">
        <v>2575</v>
      </c>
      <c r="Q27" s="187" t="s">
        <v>97</v>
      </c>
      <c r="R27" s="187" t="s">
        <v>97</v>
      </c>
      <c r="S27" s="223">
        <v>221</v>
      </c>
      <c r="T27" s="373">
        <v>11</v>
      </c>
      <c r="U27" s="188">
        <v>141</v>
      </c>
      <c r="V27" s="188">
        <v>112</v>
      </c>
      <c r="W27" s="188">
        <v>1021</v>
      </c>
      <c r="X27" s="188">
        <v>1398</v>
      </c>
      <c r="Y27" s="188">
        <v>2419</v>
      </c>
      <c r="Z27" s="187" t="s">
        <v>97</v>
      </c>
      <c r="AA27" s="187" t="s">
        <v>97</v>
      </c>
      <c r="AB27" s="189">
        <v>203</v>
      </c>
    </row>
    <row r="28" spans="1:28" s="1" customFormat="1" ht="24" customHeight="1">
      <c r="A28" s="61" t="s">
        <v>37</v>
      </c>
      <c r="B28" s="70" t="s">
        <v>97</v>
      </c>
      <c r="C28" s="25" t="s">
        <v>97</v>
      </c>
      <c r="D28" s="25" t="s">
        <v>97</v>
      </c>
      <c r="E28" s="25" t="s">
        <v>97</v>
      </c>
      <c r="F28" s="25" t="s">
        <v>97</v>
      </c>
      <c r="G28" s="25" t="s">
        <v>97</v>
      </c>
      <c r="H28" s="18" t="s">
        <v>97</v>
      </c>
      <c r="I28" s="18" t="s">
        <v>97</v>
      </c>
      <c r="J28" s="75" t="s">
        <v>97</v>
      </c>
      <c r="K28" s="70">
        <v>10</v>
      </c>
      <c r="L28" s="25">
        <v>141</v>
      </c>
      <c r="M28" s="25">
        <v>115</v>
      </c>
      <c r="N28" s="25">
        <v>999</v>
      </c>
      <c r="O28" s="25">
        <v>1534</v>
      </c>
      <c r="P28" s="25">
        <v>2533</v>
      </c>
      <c r="Q28" s="18" t="s">
        <v>97</v>
      </c>
      <c r="R28" s="18" t="s">
        <v>97</v>
      </c>
      <c r="S28" s="75">
        <v>205</v>
      </c>
      <c r="T28" s="372">
        <v>10</v>
      </c>
      <c r="U28" s="25">
        <v>133</v>
      </c>
      <c r="V28" s="25">
        <v>107</v>
      </c>
      <c r="W28" s="25">
        <v>998</v>
      </c>
      <c r="X28" s="25">
        <v>1380</v>
      </c>
      <c r="Y28" s="25">
        <v>2378</v>
      </c>
      <c r="Z28" s="18" t="s">
        <v>97</v>
      </c>
      <c r="AA28" s="18" t="s">
        <v>97</v>
      </c>
      <c r="AB28" s="30">
        <v>189</v>
      </c>
    </row>
    <row r="29" spans="1:28" s="1" customFormat="1" ht="24" customHeight="1">
      <c r="A29" s="61" t="s">
        <v>36</v>
      </c>
      <c r="B29" s="70" t="s">
        <v>97</v>
      </c>
      <c r="C29" s="25" t="s">
        <v>97</v>
      </c>
      <c r="D29" s="25" t="s">
        <v>97</v>
      </c>
      <c r="E29" s="25" t="s">
        <v>97</v>
      </c>
      <c r="F29" s="25" t="s">
        <v>97</v>
      </c>
      <c r="G29" s="25" t="s">
        <v>97</v>
      </c>
      <c r="H29" s="18" t="s">
        <v>97</v>
      </c>
      <c r="I29" s="18" t="s">
        <v>97</v>
      </c>
      <c r="J29" s="75" t="s">
        <v>97</v>
      </c>
      <c r="K29" s="70">
        <v>1</v>
      </c>
      <c r="L29" s="25">
        <v>8</v>
      </c>
      <c r="M29" s="25">
        <v>5</v>
      </c>
      <c r="N29" s="25">
        <v>31</v>
      </c>
      <c r="O29" s="25">
        <v>11</v>
      </c>
      <c r="P29" s="25">
        <v>42</v>
      </c>
      <c r="Q29" s="18" t="s">
        <v>97</v>
      </c>
      <c r="R29" s="18" t="s">
        <v>97</v>
      </c>
      <c r="S29" s="75">
        <v>16</v>
      </c>
      <c r="T29" s="372">
        <v>1</v>
      </c>
      <c r="U29" s="25">
        <v>8</v>
      </c>
      <c r="V29" s="25">
        <v>5</v>
      </c>
      <c r="W29" s="25">
        <v>23</v>
      </c>
      <c r="X29" s="25">
        <v>18</v>
      </c>
      <c r="Y29" s="25">
        <v>41</v>
      </c>
      <c r="Z29" s="18" t="s">
        <v>97</v>
      </c>
      <c r="AA29" s="18" t="s">
        <v>97</v>
      </c>
      <c r="AB29" s="30">
        <v>14</v>
      </c>
    </row>
    <row r="30" spans="1:28" s="1" customFormat="1" ht="24" customHeight="1">
      <c r="A30" s="80" t="s">
        <v>34</v>
      </c>
      <c r="B30" s="70">
        <v>4</v>
      </c>
      <c r="C30" s="25">
        <v>55</v>
      </c>
      <c r="D30" s="25">
        <v>40</v>
      </c>
      <c r="E30" s="25">
        <v>409</v>
      </c>
      <c r="F30" s="25">
        <v>269</v>
      </c>
      <c r="G30" s="25">
        <v>678</v>
      </c>
      <c r="H30" s="18" t="s">
        <v>97</v>
      </c>
      <c r="I30" s="18" t="s">
        <v>97</v>
      </c>
      <c r="J30" s="75">
        <v>80</v>
      </c>
      <c r="K30" s="70">
        <v>5</v>
      </c>
      <c r="L30" s="25">
        <v>59</v>
      </c>
      <c r="M30" s="25">
        <v>44</v>
      </c>
      <c r="N30" s="25">
        <v>502</v>
      </c>
      <c r="O30" s="25">
        <v>331</v>
      </c>
      <c r="P30" s="25">
        <v>833</v>
      </c>
      <c r="Q30" s="18" t="s">
        <v>97</v>
      </c>
      <c r="R30" s="18" t="s">
        <v>97</v>
      </c>
      <c r="S30" s="75">
        <v>80</v>
      </c>
      <c r="T30" s="372">
        <v>5</v>
      </c>
      <c r="U30" s="25">
        <v>58</v>
      </c>
      <c r="V30" s="25">
        <v>42</v>
      </c>
      <c r="W30" s="25">
        <v>531</v>
      </c>
      <c r="X30" s="25">
        <v>373</v>
      </c>
      <c r="Y30" s="25">
        <v>904</v>
      </c>
      <c r="Z30" s="18" t="s">
        <v>97</v>
      </c>
      <c r="AA30" s="18" t="s">
        <v>97</v>
      </c>
      <c r="AB30" s="30">
        <v>75</v>
      </c>
    </row>
    <row r="31" spans="1:28" s="1" customFormat="1" ht="24" customHeight="1">
      <c r="A31" s="102" t="s">
        <v>100</v>
      </c>
      <c r="B31" s="70" t="s">
        <v>97</v>
      </c>
      <c r="C31" s="25" t="s">
        <v>97</v>
      </c>
      <c r="D31" s="25" t="s">
        <v>97</v>
      </c>
      <c r="E31" s="25" t="s">
        <v>97</v>
      </c>
      <c r="F31" s="25" t="s">
        <v>97</v>
      </c>
      <c r="G31" s="25" t="s">
        <v>97</v>
      </c>
      <c r="H31" s="18" t="s">
        <v>97</v>
      </c>
      <c r="I31" s="18" t="s">
        <v>97</v>
      </c>
      <c r="J31" s="75" t="s">
        <v>97</v>
      </c>
      <c r="K31" s="70" t="s">
        <v>97</v>
      </c>
      <c r="L31" s="25" t="s">
        <v>97</v>
      </c>
      <c r="M31" s="25" t="s">
        <v>97</v>
      </c>
      <c r="N31" s="25" t="s">
        <v>97</v>
      </c>
      <c r="O31" s="25" t="s">
        <v>97</v>
      </c>
      <c r="P31" s="25" t="s">
        <v>97</v>
      </c>
      <c r="Q31" s="18" t="s">
        <v>97</v>
      </c>
      <c r="R31" s="18" t="s">
        <v>97</v>
      </c>
      <c r="S31" s="75" t="s">
        <v>97</v>
      </c>
      <c r="T31" s="372" t="s">
        <v>97</v>
      </c>
      <c r="U31" s="25" t="s">
        <v>97</v>
      </c>
      <c r="V31" s="25" t="s">
        <v>97</v>
      </c>
      <c r="W31" s="25" t="s">
        <v>97</v>
      </c>
      <c r="X31" s="25" t="s">
        <v>97</v>
      </c>
      <c r="Y31" s="25" t="s">
        <v>97</v>
      </c>
      <c r="Z31" s="18" t="s">
        <v>97</v>
      </c>
      <c r="AA31" s="18" t="s">
        <v>97</v>
      </c>
      <c r="AB31" s="30" t="s">
        <v>97</v>
      </c>
    </row>
    <row r="32" spans="1:28" s="101" customFormat="1" ht="24" customHeight="1">
      <c r="A32" s="102" t="s">
        <v>101</v>
      </c>
      <c r="B32" s="70" t="s">
        <v>97</v>
      </c>
      <c r="C32" s="25" t="s">
        <v>97</v>
      </c>
      <c r="D32" s="25" t="s">
        <v>97</v>
      </c>
      <c r="E32" s="25" t="s">
        <v>97</v>
      </c>
      <c r="F32" s="25" t="s">
        <v>97</v>
      </c>
      <c r="G32" s="25" t="s">
        <v>97</v>
      </c>
      <c r="H32" s="18" t="s">
        <v>97</v>
      </c>
      <c r="I32" s="18" t="s">
        <v>97</v>
      </c>
      <c r="J32" s="75" t="s">
        <v>97</v>
      </c>
      <c r="K32" s="70" t="s">
        <v>97</v>
      </c>
      <c r="L32" s="25" t="s">
        <v>97</v>
      </c>
      <c r="M32" s="25" t="s">
        <v>97</v>
      </c>
      <c r="N32" s="25" t="s">
        <v>97</v>
      </c>
      <c r="O32" s="25" t="s">
        <v>97</v>
      </c>
      <c r="P32" s="25" t="s">
        <v>97</v>
      </c>
      <c r="Q32" s="18" t="s">
        <v>97</v>
      </c>
      <c r="R32" s="18" t="s">
        <v>97</v>
      </c>
      <c r="S32" s="75" t="s">
        <v>97</v>
      </c>
      <c r="T32" s="372" t="s">
        <v>97</v>
      </c>
      <c r="U32" s="25" t="s">
        <v>97</v>
      </c>
      <c r="V32" s="25" t="s">
        <v>97</v>
      </c>
      <c r="W32" s="25" t="s">
        <v>97</v>
      </c>
      <c r="X32" s="25" t="s">
        <v>97</v>
      </c>
      <c r="Y32" s="25" t="s">
        <v>97</v>
      </c>
      <c r="Z32" s="18" t="s">
        <v>97</v>
      </c>
      <c r="AA32" s="18" t="s">
        <v>97</v>
      </c>
      <c r="AB32" s="30" t="s">
        <v>97</v>
      </c>
    </row>
    <row r="33" spans="1:28" s="1" customFormat="1" ht="24" customHeight="1">
      <c r="A33" s="79" t="s">
        <v>16</v>
      </c>
      <c r="B33" s="70">
        <f aca="true" t="shared" si="0" ref="B33:G33">SUM(B8,B11,B13,B14,B15,B16,B17,B18,B19,B20,B21,B22,B24,B26,B27,B30)</f>
        <v>148</v>
      </c>
      <c r="C33" s="25">
        <f t="shared" si="0"/>
        <v>2687</v>
      </c>
      <c r="D33" s="25">
        <f t="shared" si="0"/>
        <v>3072</v>
      </c>
      <c r="E33" s="25">
        <f t="shared" si="0"/>
        <v>35473</v>
      </c>
      <c r="F33" s="25">
        <f t="shared" si="0"/>
        <v>35748</v>
      </c>
      <c r="G33" s="25">
        <f t="shared" si="0"/>
        <v>71221</v>
      </c>
      <c r="H33" s="18" t="s">
        <v>97</v>
      </c>
      <c r="I33" s="18" t="s">
        <v>97</v>
      </c>
      <c r="J33" s="75">
        <f>SUM(J8,J11,J13,J14,J15,J16,J17,J18,J19,J20,J21,J22,J24,J26,J27,J30)</f>
        <v>5378</v>
      </c>
      <c r="K33" s="70">
        <f>SUM(K8,K11,K13,K14,K15,K16,K17,K18,K19,K20,K21,K22,K24,K26,K28,K30)</f>
        <v>169</v>
      </c>
      <c r="L33" s="25">
        <f aca="true" t="shared" si="1" ref="L33:S33">SUM(L8,L11,L13,L14,L15,L16,L17,L18,L19,L20,L21,L22,L24,L26,L28,L30)</f>
        <v>3028</v>
      </c>
      <c r="M33" s="25">
        <f t="shared" si="1"/>
        <v>3031</v>
      </c>
      <c r="N33" s="25">
        <f t="shared" si="1"/>
        <v>35280</v>
      </c>
      <c r="O33" s="25">
        <f t="shared" si="1"/>
        <v>35718</v>
      </c>
      <c r="P33" s="25">
        <f t="shared" si="1"/>
        <v>70998</v>
      </c>
      <c r="Q33" s="18">
        <f t="shared" si="1"/>
        <v>0</v>
      </c>
      <c r="R33" s="18">
        <f t="shared" si="1"/>
        <v>0</v>
      </c>
      <c r="S33" s="75">
        <f t="shared" si="1"/>
        <v>5467</v>
      </c>
      <c r="T33" s="372">
        <f>SUM(T8,T11,T13,T14,T15,T16,T17,T18,T19,T20,T21,T22,T24,T26,T28,T30)</f>
        <v>170</v>
      </c>
      <c r="U33" s="372">
        <f aca="true" t="shared" si="2" ref="U33:AB33">SUM(U8,U11,U13,U14,U15,U16,U17,U18,U19,U20,U21,U22,U24,U26,U28,U30)</f>
        <v>3068</v>
      </c>
      <c r="V33" s="372">
        <f t="shared" si="2"/>
        <v>2833</v>
      </c>
      <c r="W33" s="372">
        <f t="shared" si="2"/>
        <v>35900</v>
      </c>
      <c r="X33" s="372">
        <f t="shared" si="2"/>
        <v>36163</v>
      </c>
      <c r="Y33" s="372">
        <f t="shared" si="2"/>
        <v>72063</v>
      </c>
      <c r="Z33" s="372">
        <f t="shared" si="2"/>
        <v>0</v>
      </c>
      <c r="AA33" s="372">
        <f t="shared" si="2"/>
        <v>0</v>
      </c>
      <c r="AB33" s="30">
        <f t="shared" si="2"/>
        <v>5635</v>
      </c>
    </row>
    <row r="34" spans="1:28" s="1" customFormat="1" ht="24" customHeight="1">
      <c r="A34" s="79" t="s">
        <v>17</v>
      </c>
      <c r="B34" s="70">
        <f aca="true" t="shared" si="3" ref="B34:G34">SUM(B9,B12,B25)</f>
        <v>46</v>
      </c>
      <c r="C34" s="25">
        <f t="shared" si="3"/>
        <v>813</v>
      </c>
      <c r="D34" s="25">
        <f t="shared" si="3"/>
        <v>506</v>
      </c>
      <c r="E34" s="25">
        <f t="shared" si="3"/>
        <v>4357</v>
      </c>
      <c r="F34" s="25">
        <f t="shared" si="3"/>
        <v>4132</v>
      </c>
      <c r="G34" s="25">
        <f t="shared" si="3"/>
        <v>8489</v>
      </c>
      <c r="H34" s="18" t="s">
        <v>97</v>
      </c>
      <c r="I34" s="18" t="s">
        <v>97</v>
      </c>
      <c r="J34" s="75">
        <f>SUM(J9,J12,J25)</f>
        <v>921</v>
      </c>
      <c r="K34" s="70">
        <f>SUM(K9,K12,K25,K29)</f>
        <v>45</v>
      </c>
      <c r="L34" s="25">
        <f aca="true" t="shared" si="4" ref="L34:S34">SUM(L9,L12,L25,L29)</f>
        <v>764</v>
      </c>
      <c r="M34" s="25">
        <f t="shared" si="4"/>
        <v>563</v>
      </c>
      <c r="N34" s="25">
        <f t="shared" si="4"/>
        <v>5921</v>
      </c>
      <c r="O34" s="25">
        <f t="shared" si="4"/>
        <v>4173</v>
      </c>
      <c r="P34" s="25">
        <f t="shared" si="4"/>
        <v>10094</v>
      </c>
      <c r="Q34" s="18">
        <f t="shared" si="4"/>
        <v>0</v>
      </c>
      <c r="R34" s="18">
        <f t="shared" si="4"/>
        <v>0</v>
      </c>
      <c r="S34" s="75">
        <f t="shared" si="4"/>
        <v>954</v>
      </c>
      <c r="T34" s="372">
        <f>SUM(T9,T12,T25,T29)</f>
        <v>50</v>
      </c>
      <c r="U34" s="372">
        <f aca="true" t="shared" si="5" ref="U34:AB34">SUM(U9,U12,U25,U29)</f>
        <v>845</v>
      </c>
      <c r="V34" s="372">
        <f t="shared" si="5"/>
        <v>544</v>
      </c>
      <c r="W34" s="372">
        <f t="shared" si="5"/>
        <v>5822</v>
      </c>
      <c r="X34" s="372">
        <f t="shared" si="5"/>
        <v>3992</v>
      </c>
      <c r="Y34" s="372">
        <f t="shared" si="5"/>
        <v>9814</v>
      </c>
      <c r="Z34" s="372">
        <f t="shared" si="5"/>
        <v>0</v>
      </c>
      <c r="AA34" s="372">
        <f t="shared" si="5"/>
        <v>0</v>
      </c>
      <c r="AB34" s="30">
        <f t="shared" si="5"/>
        <v>1014</v>
      </c>
    </row>
    <row r="35" spans="1:28" s="1" customFormat="1" ht="24" customHeight="1">
      <c r="A35" s="82" t="s">
        <v>48</v>
      </c>
      <c r="B35" s="73">
        <f aca="true" t="shared" si="6" ref="B35:G35">SUM(B33,B34)</f>
        <v>194</v>
      </c>
      <c r="C35" s="28">
        <f t="shared" si="6"/>
        <v>3500</v>
      </c>
      <c r="D35" s="28">
        <f t="shared" si="6"/>
        <v>3578</v>
      </c>
      <c r="E35" s="28">
        <f t="shared" si="6"/>
        <v>39830</v>
      </c>
      <c r="F35" s="28">
        <f t="shared" si="6"/>
        <v>39880</v>
      </c>
      <c r="G35" s="28">
        <f t="shared" si="6"/>
        <v>79710</v>
      </c>
      <c r="H35" s="28" t="s">
        <v>97</v>
      </c>
      <c r="I35" s="28" t="s">
        <v>97</v>
      </c>
      <c r="J35" s="74">
        <f aca="true" t="shared" si="7" ref="J35:P35">SUM(J33,J34)</f>
        <v>6299</v>
      </c>
      <c r="K35" s="73">
        <f t="shared" si="7"/>
        <v>214</v>
      </c>
      <c r="L35" s="28">
        <f t="shared" si="7"/>
        <v>3792</v>
      </c>
      <c r="M35" s="28">
        <f t="shared" si="7"/>
        <v>3594</v>
      </c>
      <c r="N35" s="28">
        <f t="shared" si="7"/>
        <v>41201</v>
      </c>
      <c r="O35" s="28">
        <f t="shared" si="7"/>
        <v>39891</v>
      </c>
      <c r="P35" s="28">
        <f t="shared" si="7"/>
        <v>81092</v>
      </c>
      <c r="Q35" s="28" t="s">
        <v>97</v>
      </c>
      <c r="R35" s="28" t="s">
        <v>97</v>
      </c>
      <c r="S35" s="74">
        <f>SUM(S33,S34)</f>
        <v>6421</v>
      </c>
      <c r="T35" s="395">
        <f>SUM(T33,T34)</f>
        <v>220</v>
      </c>
      <c r="U35" s="28">
        <f aca="true" t="shared" si="8" ref="U35:AB35">SUM(U33,U34)</f>
        <v>3913</v>
      </c>
      <c r="V35" s="28">
        <f t="shared" si="8"/>
        <v>3377</v>
      </c>
      <c r="W35" s="28">
        <f t="shared" si="8"/>
        <v>41722</v>
      </c>
      <c r="X35" s="28">
        <f t="shared" si="8"/>
        <v>40155</v>
      </c>
      <c r="Y35" s="28">
        <f t="shared" si="8"/>
        <v>81877</v>
      </c>
      <c r="Z35" s="28" t="s">
        <v>97</v>
      </c>
      <c r="AA35" s="28" t="s">
        <v>97</v>
      </c>
      <c r="AB35" s="32">
        <f t="shared" si="8"/>
        <v>6649</v>
      </c>
    </row>
    <row r="36" spans="1:28" ht="27.75" customHeight="1" thickBot="1">
      <c r="A36" s="91" t="s">
        <v>50</v>
      </c>
      <c r="B36" s="238" t="s">
        <v>97</v>
      </c>
      <c r="C36" s="239" t="s">
        <v>97</v>
      </c>
      <c r="D36" s="239" t="s">
        <v>97</v>
      </c>
      <c r="E36" s="239" t="s">
        <v>97</v>
      </c>
      <c r="F36" s="239" t="s">
        <v>97</v>
      </c>
      <c r="G36" s="239" t="s">
        <v>97</v>
      </c>
      <c r="H36" s="239" t="s">
        <v>97</v>
      </c>
      <c r="I36" s="239" t="s">
        <v>97</v>
      </c>
      <c r="J36" s="375" t="s">
        <v>97</v>
      </c>
      <c r="K36" s="238" t="s">
        <v>97</v>
      </c>
      <c r="L36" s="239" t="s">
        <v>97</v>
      </c>
      <c r="M36" s="239" t="s">
        <v>97</v>
      </c>
      <c r="N36" s="239" t="s">
        <v>97</v>
      </c>
      <c r="O36" s="239" t="s">
        <v>97</v>
      </c>
      <c r="P36" s="239" t="s">
        <v>97</v>
      </c>
      <c r="Q36" s="239" t="s">
        <v>97</v>
      </c>
      <c r="R36" s="239" t="s">
        <v>97</v>
      </c>
      <c r="S36" s="375" t="s">
        <v>97</v>
      </c>
      <c r="T36" s="396" t="s">
        <v>97</v>
      </c>
      <c r="U36" s="239" t="s">
        <v>97</v>
      </c>
      <c r="V36" s="239" t="s">
        <v>97</v>
      </c>
      <c r="W36" s="239" t="s">
        <v>97</v>
      </c>
      <c r="X36" s="239" t="s">
        <v>97</v>
      </c>
      <c r="Y36" s="239" t="s">
        <v>97</v>
      </c>
      <c r="Z36" s="239" t="s">
        <v>97</v>
      </c>
      <c r="AA36" s="239" t="s">
        <v>97</v>
      </c>
      <c r="AB36" s="240" t="s">
        <v>97</v>
      </c>
    </row>
    <row r="37" spans="1:28" ht="14.25" customHeight="1" thickTop="1">
      <c r="A37" s="562"/>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row>
    <row r="38" ht="14.25" customHeight="1">
      <c r="A38" s="204" t="s">
        <v>316</v>
      </c>
    </row>
    <row r="39" ht="14.25" customHeight="1">
      <c r="A39" s="86" t="s">
        <v>338</v>
      </c>
    </row>
    <row r="40" spans="1:12" ht="14.25" customHeight="1">
      <c r="A40" s="537" t="s">
        <v>337</v>
      </c>
      <c r="B40" s="537"/>
      <c r="C40" s="537"/>
      <c r="D40" s="537"/>
      <c r="E40" s="537"/>
      <c r="F40" s="537"/>
      <c r="G40" s="537"/>
      <c r="H40" s="537"/>
      <c r="I40" s="537"/>
      <c r="J40" s="537"/>
      <c r="K40" s="537"/>
      <c r="L40" s="537"/>
    </row>
    <row r="41" ht="14.25" customHeight="1">
      <c r="A41" s="47" t="s">
        <v>154</v>
      </c>
    </row>
    <row r="42" spans="1:28" ht="14.25" customHeight="1">
      <c r="A42" s="553"/>
      <c r="B42" s="553"/>
      <c r="C42" s="553"/>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row>
    <row r="43" spans="1:10" ht="14.25" customHeight="1">
      <c r="A43" s="587" t="s">
        <v>209</v>
      </c>
      <c r="B43" s="587"/>
      <c r="C43" s="587"/>
      <c r="D43" s="587"/>
      <c r="E43" s="587"/>
      <c r="F43" s="587"/>
      <c r="G43" s="587"/>
      <c r="H43" s="587"/>
      <c r="I43" s="587"/>
      <c r="J43" s="587"/>
    </row>
    <row r="44" ht="14.25" customHeight="1">
      <c r="A44" s="86" t="s">
        <v>268</v>
      </c>
    </row>
    <row r="47" spans="6:8" s="2" customFormat="1" ht="12.75">
      <c r="F47" s="591" t="s">
        <v>7</v>
      </c>
      <c r="G47" s="591"/>
      <c r="H47" s="591"/>
    </row>
    <row r="65" ht="28.5" customHeight="1"/>
    <row r="66" ht="19.5" customHeight="1"/>
    <row r="67" ht="19.5" customHeight="1"/>
    <row r="68" ht="19.5" customHeight="1"/>
  </sheetData>
  <sheetProtection/>
  <mergeCells count="27">
    <mergeCell ref="AA1:AB1"/>
    <mergeCell ref="A2:AB2"/>
    <mergeCell ref="A3:AB3"/>
    <mergeCell ref="A4:A6"/>
    <mergeCell ref="B4:J4"/>
    <mergeCell ref="T4:AB4"/>
    <mergeCell ref="K4:S4"/>
    <mergeCell ref="K5:K6"/>
    <mergeCell ref="L5:L6"/>
    <mergeCell ref="M5:M6"/>
    <mergeCell ref="A43:J43"/>
    <mergeCell ref="F47:H47"/>
    <mergeCell ref="A37:AB37"/>
    <mergeCell ref="W5:Y5"/>
    <mergeCell ref="Z5:AB5"/>
    <mergeCell ref="D5:D6"/>
    <mergeCell ref="E5:G5"/>
    <mergeCell ref="H5:J5"/>
    <mergeCell ref="T5:T6"/>
    <mergeCell ref="U5:U6"/>
    <mergeCell ref="V5:V6"/>
    <mergeCell ref="Q5:S5"/>
    <mergeCell ref="A42:AB42"/>
    <mergeCell ref="A40:L40"/>
    <mergeCell ref="B5:B6"/>
    <mergeCell ref="C5:C6"/>
    <mergeCell ref="N5:P5"/>
  </mergeCells>
  <hyperlinks>
    <hyperlink ref="A1" r:id="rId1" display="http://kayham.erciyes.edu.tr/"/>
  </hyperlinks>
  <printOptions/>
  <pageMargins left="0.47" right="0.34" top="0.984251968503937" bottom="0.984251968503937" header="0.5118110236220472" footer="0.5118110236220472"/>
  <pageSetup fitToHeight="1" fitToWidth="1" horizontalDpi="600" verticalDpi="600" orientation="landscape" paperSize="9" scale="44" r:id="rId3"/>
  <drawing r:id="rId2"/>
</worksheet>
</file>

<file path=xl/worksheets/sheet13.xml><?xml version="1.0" encoding="utf-8"?>
<worksheet xmlns="http://schemas.openxmlformats.org/spreadsheetml/2006/main" xmlns:r="http://schemas.openxmlformats.org/officeDocument/2006/relationships">
  <dimension ref="A1:BE28"/>
  <sheetViews>
    <sheetView zoomScalePageLayoutView="0" workbookViewId="0" topLeftCell="A1">
      <selection activeCell="BE1" sqref="BE1"/>
    </sheetView>
  </sheetViews>
  <sheetFormatPr defaultColWidth="9.00390625" defaultRowHeight="12.75"/>
  <cols>
    <col min="1" max="1" width="40.25390625" style="0" customWidth="1"/>
    <col min="2" max="2" width="7.75390625" style="0" customWidth="1"/>
    <col min="3" max="3" width="14.875" style="0" customWidth="1"/>
    <col min="4" max="11" width="7.75390625" style="0" customWidth="1"/>
    <col min="12" max="12" width="13.00390625" style="0" customWidth="1"/>
    <col min="13" max="20" width="7.75390625" style="0" customWidth="1"/>
    <col min="21" max="21" width="12.875" style="0" customWidth="1"/>
    <col min="22" max="29" width="7.75390625" style="0" customWidth="1"/>
    <col min="30" max="30" width="12.75390625" style="0" customWidth="1"/>
    <col min="31" max="57" width="7.75390625" style="0" customWidth="1"/>
  </cols>
  <sheetData>
    <row r="1" spans="1:57" s="4" customFormat="1" ht="13.5" thickBot="1">
      <c r="A1" s="3" t="s">
        <v>8</v>
      </c>
      <c r="B1" s="3"/>
      <c r="C1" s="3"/>
      <c r="BE1" s="2" t="s">
        <v>5</v>
      </c>
    </row>
    <row r="2" spans="1:57" ht="26.25" customHeight="1" thickTop="1">
      <c r="A2" s="542" t="s">
        <v>166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4"/>
    </row>
    <row r="3" spans="1:57" ht="27.75" customHeight="1" thickBot="1">
      <c r="A3" s="545" t="s">
        <v>242</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7"/>
    </row>
    <row r="4" spans="1:57" ht="33" customHeight="1" thickBot="1">
      <c r="A4" s="558" t="s">
        <v>57</v>
      </c>
      <c r="B4" s="559">
        <v>2009</v>
      </c>
      <c r="C4" s="560"/>
      <c r="D4" s="560"/>
      <c r="E4" s="560"/>
      <c r="F4" s="560"/>
      <c r="G4" s="560"/>
      <c r="H4" s="560"/>
      <c r="I4" s="560"/>
      <c r="J4" s="561"/>
      <c r="K4" s="559">
        <v>2010</v>
      </c>
      <c r="L4" s="560"/>
      <c r="M4" s="560"/>
      <c r="N4" s="560"/>
      <c r="O4" s="560"/>
      <c r="P4" s="560"/>
      <c r="Q4" s="560"/>
      <c r="R4" s="560"/>
      <c r="S4" s="561"/>
      <c r="T4" s="560">
        <v>2011</v>
      </c>
      <c r="U4" s="560"/>
      <c r="V4" s="560"/>
      <c r="W4" s="560"/>
      <c r="X4" s="560"/>
      <c r="Y4" s="560"/>
      <c r="Z4" s="560"/>
      <c r="AA4" s="560"/>
      <c r="AB4" s="560"/>
      <c r="AC4" s="559">
        <v>2012</v>
      </c>
      <c r="AD4" s="560"/>
      <c r="AE4" s="560"/>
      <c r="AF4" s="560"/>
      <c r="AG4" s="560"/>
      <c r="AH4" s="560"/>
      <c r="AI4" s="560"/>
      <c r="AJ4" s="560"/>
      <c r="AK4" s="560"/>
      <c r="AL4" s="560"/>
      <c r="AM4" s="560"/>
      <c r="AN4" s="560"/>
      <c r="AO4" s="560"/>
      <c r="AP4" s="531">
        <v>2013</v>
      </c>
      <c r="AQ4" s="532"/>
      <c r="AR4" s="532"/>
      <c r="AS4" s="532"/>
      <c r="AT4" s="532"/>
      <c r="AU4" s="532"/>
      <c r="AV4" s="532"/>
      <c r="AW4" s="541"/>
      <c r="AX4" s="531">
        <v>2014</v>
      </c>
      <c r="AY4" s="532"/>
      <c r="AZ4" s="532"/>
      <c r="BA4" s="532"/>
      <c r="BB4" s="532"/>
      <c r="BC4" s="532"/>
      <c r="BD4" s="532"/>
      <c r="BE4" s="541"/>
    </row>
    <row r="5" spans="1:57" ht="61.5" customHeight="1" thickBot="1">
      <c r="A5" s="558"/>
      <c r="B5" s="523" t="s">
        <v>56</v>
      </c>
      <c r="C5" s="534" t="s">
        <v>55</v>
      </c>
      <c r="D5" s="523" t="s">
        <v>54</v>
      </c>
      <c r="E5" s="563" t="s">
        <v>22</v>
      </c>
      <c r="F5" s="564"/>
      <c r="G5" s="565"/>
      <c r="H5" s="534" t="s">
        <v>51</v>
      </c>
      <c r="I5" s="534" t="s">
        <v>52</v>
      </c>
      <c r="J5" s="534" t="s">
        <v>53</v>
      </c>
      <c r="K5" s="548" t="s">
        <v>56</v>
      </c>
      <c r="L5" s="534" t="s">
        <v>55</v>
      </c>
      <c r="M5" s="523" t="s">
        <v>54</v>
      </c>
      <c r="N5" s="563" t="s">
        <v>22</v>
      </c>
      <c r="O5" s="564"/>
      <c r="P5" s="565"/>
      <c r="Q5" s="534" t="s">
        <v>51</v>
      </c>
      <c r="R5" s="534" t="s">
        <v>52</v>
      </c>
      <c r="S5" s="534" t="s">
        <v>53</v>
      </c>
      <c r="T5" s="548" t="s">
        <v>56</v>
      </c>
      <c r="U5" s="534" t="s">
        <v>55</v>
      </c>
      <c r="V5" s="523" t="s">
        <v>54</v>
      </c>
      <c r="W5" s="563" t="s">
        <v>22</v>
      </c>
      <c r="X5" s="564"/>
      <c r="Y5" s="565"/>
      <c r="Z5" s="534" t="s">
        <v>51</v>
      </c>
      <c r="AA5" s="534" t="s">
        <v>52</v>
      </c>
      <c r="AB5" s="595" t="s">
        <v>53</v>
      </c>
      <c r="AC5" s="523" t="s">
        <v>56</v>
      </c>
      <c r="AD5" s="534" t="s">
        <v>55</v>
      </c>
      <c r="AE5" s="523" t="s">
        <v>54</v>
      </c>
      <c r="AF5" s="555" t="s">
        <v>22</v>
      </c>
      <c r="AG5" s="556"/>
      <c r="AH5" s="557"/>
      <c r="AI5" s="534" t="s">
        <v>51</v>
      </c>
      <c r="AJ5" s="534" t="s">
        <v>52</v>
      </c>
      <c r="AK5" s="595" t="s">
        <v>53</v>
      </c>
      <c r="AL5" s="597" t="s">
        <v>155</v>
      </c>
      <c r="AM5" s="598"/>
      <c r="AN5" s="599"/>
      <c r="AO5" s="595" t="s">
        <v>156</v>
      </c>
      <c r="AP5" s="523" t="s">
        <v>56</v>
      </c>
      <c r="AQ5" s="523" t="s">
        <v>54</v>
      </c>
      <c r="AR5" s="555" t="s">
        <v>22</v>
      </c>
      <c r="AS5" s="556"/>
      <c r="AT5" s="557"/>
      <c r="AU5" s="534" t="s">
        <v>51</v>
      </c>
      <c r="AV5" s="534" t="s">
        <v>52</v>
      </c>
      <c r="AW5" s="593" t="s">
        <v>53</v>
      </c>
      <c r="AX5" s="523" t="s">
        <v>56</v>
      </c>
      <c r="AY5" s="523" t="s">
        <v>54</v>
      </c>
      <c r="AZ5" s="555" t="s">
        <v>22</v>
      </c>
      <c r="BA5" s="556"/>
      <c r="BB5" s="557"/>
      <c r="BC5" s="534" t="s">
        <v>51</v>
      </c>
      <c r="BD5" s="534" t="s">
        <v>52</v>
      </c>
      <c r="BE5" s="593" t="s">
        <v>53</v>
      </c>
    </row>
    <row r="6" spans="1:57" ht="69" customHeight="1" thickBot="1">
      <c r="A6" s="558"/>
      <c r="B6" s="540"/>
      <c r="C6" s="540"/>
      <c r="D6" s="540"/>
      <c r="E6" s="12" t="s">
        <v>23</v>
      </c>
      <c r="F6" s="13" t="s">
        <v>21</v>
      </c>
      <c r="G6" s="14" t="s">
        <v>22</v>
      </c>
      <c r="H6" s="592"/>
      <c r="I6" s="592"/>
      <c r="J6" s="592"/>
      <c r="K6" s="586"/>
      <c r="L6" s="540"/>
      <c r="M6" s="540"/>
      <c r="N6" s="12" t="s">
        <v>23</v>
      </c>
      <c r="O6" s="13" t="s">
        <v>21</v>
      </c>
      <c r="P6" s="14" t="s">
        <v>22</v>
      </c>
      <c r="Q6" s="592"/>
      <c r="R6" s="592"/>
      <c r="S6" s="592"/>
      <c r="T6" s="586"/>
      <c r="U6" s="540"/>
      <c r="V6" s="540"/>
      <c r="W6" s="12" t="s">
        <v>23</v>
      </c>
      <c r="X6" s="13" t="s">
        <v>21</v>
      </c>
      <c r="Y6" s="14" t="s">
        <v>22</v>
      </c>
      <c r="Z6" s="592"/>
      <c r="AA6" s="592"/>
      <c r="AB6" s="596"/>
      <c r="AC6" s="540"/>
      <c r="AD6" s="540"/>
      <c r="AE6" s="540"/>
      <c r="AF6" s="103" t="s">
        <v>23</v>
      </c>
      <c r="AG6" s="104" t="s">
        <v>21</v>
      </c>
      <c r="AH6" s="105" t="s">
        <v>22</v>
      </c>
      <c r="AI6" s="592"/>
      <c r="AJ6" s="592"/>
      <c r="AK6" s="596"/>
      <c r="AL6" s="152" t="s">
        <v>23</v>
      </c>
      <c r="AM6" s="153" t="s">
        <v>21</v>
      </c>
      <c r="AN6" s="154" t="s">
        <v>22</v>
      </c>
      <c r="AO6" s="596"/>
      <c r="AP6" s="540"/>
      <c r="AQ6" s="540"/>
      <c r="AR6" s="103" t="s">
        <v>23</v>
      </c>
      <c r="AS6" s="104" t="s">
        <v>21</v>
      </c>
      <c r="AT6" s="105" t="s">
        <v>22</v>
      </c>
      <c r="AU6" s="592"/>
      <c r="AV6" s="592"/>
      <c r="AW6" s="594"/>
      <c r="AX6" s="540"/>
      <c r="AY6" s="540"/>
      <c r="AZ6" s="103" t="s">
        <v>23</v>
      </c>
      <c r="BA6" s="104" t="s">
        <v>21</v>
      </c>
      <c r="BB6" s="105" t="s">
        <v>22</v>
      </c>
      <c r="BC6" s="592"/>
      <c r="BD6" s="592"/>
      <c r="BE6" s="594"/>
    </row>
    <row r="7" spans="1:57" s="1" customFormat="1" ht="25.5">
      <c r="A7" s="98" t="s">
        <v>272</v>
      </c>
      <c r="B7" s="106" t="s">
        <v>58</v>
      </c>
      <c r="C7" s="40" t="s">
        <v>59</v>
      </c>
      <c r="D7" s="41">
        <v>248</v>
      </c>
      <c r="E7" s="42">
        <v>200</v>
      </c>
      <c r="F7" s="42">
        <v>48</v>
      </c>
      <c r="G7" s="41">
        <v>248</v>
      </c>
      <c r="H7" s="42">
        <v>0</v>
      </c>
      <c r="I7" s="42">
        <v>0</v>
      </c>
      <c r="J7" s="111">
        <v>100</v>
      </c>
      <c r="K7" s="106" t="s">
        <v>58</v>
      </c>
      <c r="L7" s="40" t="s">
        <v>59</v>
      </c>
      <c r="M7" s="41">
        <v>248</v>
      </c>
      <c r="N7" s="42">
        <v>193</v>
      </c>
      <c r="O7" s="42">
        <v>41</v>
      </c>
      <c r="P7" s="41">
        <v>234</v>
      </c>
      <c r="Q7" s="42">
        <v>14</v>
      </c>
      <c r="R7" s="42">
        <v>0</v>
      </c>
      <c r="S7" s="107">
        <v>94.35</v>
      </c>
      <c r="T7" s="106" t="s">
        <v>58</v>
      </c>
      <c r="U7" s="40" t="s">
        <v>59</v>
      </c>
      <c r="V7" s="41">
        <v>248</v>
      </c>
      <c r="W7" s="42">
        <v>194</v>
      </c>
      <c r="X7" s="42">
        <v>45</v>
      </c>
      <c r="Y7" s="41">
        <v>239</v>
      </c>
      <c r="Z7" s="42">
        <v>9</v>
      </c>
      <c r="AA7" s="42">
        <v>0</v>
      </c>
      <c r="AB7" s="143">
        <f>Y7/V7*100</f>
        <v>96.37096774193549</v>
      </c>
      <c r="AC7" s="132" t="s">
        <v>58</v>
      </c>
      <c r="AD7" s="133" t="s">
        <v>59</v>
      </c>
      <c r="AE7" s="148">
        <v>248</v>
      </c>
      <c r="AF7" s="150">
        <v>206</v>
      </c>
      <c r="AG7" s="150">
        <v>46</v>
      </c>
      <c r="AH7" s="148">
        <v>252</v>
      </c>
      <c r="AI7" s="134">
        <v>0</v>
      </c>
      <c r="AJ7" s="134">
        <v>4</v>
      </c>
      <c r="AK7" s="147">
        <f>AH7/AE7*100</f>
        <v>101.61290322580645</v>
      </c>
      <c r="AL7" s="150">
        <v>59</v>
      </c>
      <c r="AM7" s="150">
        <v>82</v>
      </c>
      <c r="AN7" s="148">
        <v>141</v>
      </c>
      <c r="AO7" s="241">
        <v>393</v>
      </c>
      <c r="AP7" s="132" t="s">
        <v>58</v>
      </c>
      <c r="AQ7" s="148">
        <v>248</v>
      </c>
      <c r="AR7" s="150">
        <v>169</v>
      </c>
      <c r="AS7" s="150">
        <v>41</v>
      </c>
      <c r="AT7" s="148">
        <v>210</v>
      </c>
      <c r="AU7" s="134">
        <v>38</v>
      </c>
      <c r="AV7" s="134">
        <v>0</v>
      </c>
      <c r="AW7" s="326">
        <f>AT7/AQ7*100</f>
        <v>84.67741935483872</v>
      </c>
      <c r="AX7" s="132" t="s">
        <v>58</v>
      </c>
      <c r="AY7" s="148">
        <v>248</v>
      </c>
      <c r="AZ7" s="150">
        <v>143</v>
      </c>
      <c r="BA7" s="150">
        <v>43</v>
      </c>
      <c r="BB7" s="148">
        <v>186</v>
      </c>
      <c r="BC7" s="134">
        <v>62</v>
      </c>
      <c r="BD7" s="134">
        <v>0</v>
      </c>
      <c r="BE7" s="244">
        <f>BB7/AY7*100</f>
        <v>75</v>
      </c>
    </row>
    <row r="8" spans="1:57" s="1" customFormat="1" ht="26.25" customHeight="1">
      <c r="A8" s="81" t="s">
        <v>273</v>
      </c>
      <c r="B8" s="108" t="s">
        <v>60</v>
      </c>
      <c r="C8" s="36" t="s">
        <v>61</v>
      </c>
      <c r="D8" s="38">
        <v>144</v>
      </c>
      <c r="E8" s="39">
        <v>144</v>
      </c>
      <c r="F8" s="39">
        <v>0</v>
      </c>
      <c r="G8" s="38">
        <v>144</v>
      </c>
      <c r="H8" s="39">
        <v>0</v>
      </c>
      <c r="I8" s="39">
        <v>0</v>
      </c>
      <c r="J8" s="112">
        <v>100</v>
      </c>
      <c r="K8" s="108" t="s">
        <v>60</v>
      </c>
      <c r="L8" s="36" t="s">
        <v>61</v>
      </c>
      <c r="M8" s="38">
        <v>144</v>
      </c>
      <c r="N8" s="39">
        <v>0</v>
      </c>
      <c r="O8" s="39">
        <v>135</v>
      </c>
      <c r="P8" s="38">
        <v>135</v>
      </c>
      <c r="Q8" s="39">
        <v>9</v>
      </c>
      <c r="R8" s="39">
        <v>0</v>
      </c>
      <c r="S8" s="109">
        <v>93.75</v>
      </c>
      <c r="T8" s="108" t="s">
        <v>60</v>
      </c>
      <c r="U8" s="36" t="s">
        <v>61</v>
      </c>
      <c r="V8" s="38">
        <v>144</v>
      </c>
      <c r="W8" s="39">
        <v>0</v>
      </c>
      <c r="X8" s="39">
        <v>132</v>
      </c>
      <c r="Y8" s="38">
        <v>132</v>
      </c>
      <c r="Z8" s="39">
        <v>12</v>
      </c>
      <c r="AA8" s="39">
        <v>0</v>
      </c>
      <c r="AB8" s="144">
        <f>Y8/V8*100</f>
        <v>91.66666666666666</v>
      </c>
      <c r="AC8" s="135" t="s">
        <v>60</v>
      </c>
      <c r="AD8" s="136" t="s">
        <v>61</v>
      </c>
      <c r="AE8" s="149">
        <v>144</v>
      </c>
      <c r="AF8" s="151">
        <v>0</v>
      </c>
      <c r="AG8" s="151">
        <v>144</v>
      </c>
      <c r="AH8" s="149">
        <v>144</v>
      </c>
      <c r="AI8" s="137">
        <v>0</v>
      </c>
      <c r="AJ8" s="137">
        <v>0</v>
      </c>
      <c r="AK8" s="146">
        <f>AH8/AE8*100</f>
        <v>100</v>
      </c>
      <c r="AL8" s="151">
        <v>0</v>
      </c>
      <c r="AM8" s="151">
        <v>0</v>
      </c>
      <c r="AN8" s="149">
        <v>0</v>
      </c>
      <c r="AO8" s="242">
        <v>144</v>
      </c>
      <c r="AP8" s="135" t="s">
        <v>60</v>
      </c>
      <c r="AQ8" s="149">
        <v>144</v>
      </c>
      <c r="AR8" s="151">
        <v>0</v>
      </c>
      <c r="AS8" s="151">
        <v>131</v>
      </c>
      <c r="AT8" s="149">
        <v>131</v>
      </c>
      <c r="AU8" s="137">
        <v>13</v>
      </c>
      <c r="AV8" s="137">
        <v>0</v>
      </c>
      <c r="AW8" s="327">
        <f>AT8/AQ8*100</f>
        <v>90.97222222222221</v>
      </c>
      <c r="AX8" s="135" t="s">
        <v>60</v>
      </c>
      <c r="AY8" s="149">
        <v>144</v>
      </c>
      <c r="AZ8" s="151">
        <v>0</v>
      </c>
      <c r="BA8" s="151">
        <v>108</v>
      </c>
      <c r="BB8" s="149">
        <v>108</v>
      </c>
      <c r="BC8" s="137">
        <v>36</v>
      </c>
      <c r="BD8" s="137">
        <v>0</v>
      </c>
      <c r="BE8" s="245">
        <f>BB8/AY8*100</f>
        <v>75</v>
      </c>
    </row>
    <row r="9" spans="1:57" s="1" customFormat="1" ht="23.25" customHeight="1">
      <c r="A9" s="81" t="s">
        <v>274</v>
      </c>
      <c r="B9" s="110" t="s">
        <v>58</v>
      </c>
      <c r="C9" s="36" t="s">
        <v>59</v>
      </c>
      <c r="D9" s="38">
        <v>228</v>
      </c>
      <c r="E9" s="39">
        <v>90</v>
      </c>
      <c r="F9" s="39">
        <v>82</v>
      </c>
      <c r="G9" s="38">
        <v>172</v>
      </c>
      <c r="H9" s="39">
        <v>56</v>
      </c>
      <c r="I9" s="39">
        <v>0</v>
      </c>
      <c r="J9" s="112">
        <v>75.44</v>
      </c>
      <c r="K9" s="110" t="s">
        <v>58</v>
      </c>
      <c r="L9" s="36" t="s">
        <v>59</v>
      </c>
      <c r="M9" s="38">
        <v>228</v>
      </c>
      <c r="N9" s="39">
        <v>83</v>
      </c>
      <c r="O9" s="39">
        <v>91</v>
      </c>
      <c r="P9" s="38">
        <v>174</v>
      </c>
      <c r="Q9" s="39">
        <v>54</v>
      </c>
      <c r="R9" s="39">
        <v>0</v>
      </c>
      <c r="S9" s="109">
        <v>76.32</v>
      </c>
      <c r="T9" s="110" t="s">
        <v>58</v>
      </c>
      <c r="U9" s="36" t="s">
        <v>59</v>
      </c>
      <c r="V9" s="38">
        <v>228</v>
      </c>
      <c r="W9" s="39">
        <v>79</v>
      </c>
      <c r="X9" s="39">
        <v>84</v>
      </c>
      <c r="Y9" s="38">
        <v>163</v>
      </c>
      <c r="Z9" s="39">
        <v>65</v>
      </c>
      <c r="AA9" s="39">
        <v>0</v>
      </c>
      <c r="AB9" s="144">
        <f>Y9/V9*100</f>
        <v>71.49122807017544</v>
      </c>
      <c r="AC9" s="138" t="s">
        <v>58</v>
      </c>
      <c r="AD9" s="136" t="s">
        <v>59</v>
      </c>
      <c r="AE9" s="149">
        <v>228</v>
      </c>
      <c r="AF9" s="151">
        <v>40</v>
      </c>
      <c r="AG9" s="151">
        <v>47</v>
      </c>
      <c r="AH9" s="149">
        <v>87</v>
      </c>
      <c r="AI9" s="137">
        <v>141</v>
      </c>
      <c r="AJ9" s="137">
        <v>0</v>
      </c>
      <c r="AK9" s="146">
        <f>AH9/AE9*100</f>
        <v>38.15789473684211</v>
      </c>
      <c r="AL9" s="151">
        <v>556</v>
      </c>
      <c r="AM9" s="151">
        <v>556</v>
      </c>
      <c r="AN9" s="149">
        <v>1112</v>
      </c>
      <c r="AO9" s="242">
        <v>1199</v>
      </c>
      <c r="AP9" s="138" t="s">
        <v>58</v>
      </c>
      <c r="AQ9" s="149">
        <v>228</v>
      </c>
      <c r="AR9" s="151">
        <v>20</v>
      </c>
      <c r="AS9" s="151">
        <v>33</v>
      </c>
      <c r="AT9" s="149">
        <v>53</v>
      </c>
      <c r="AU9" s="137">
        <v>175</v>
      </c>
      <c r="AV9" s="137">
        <v>0</v>
      </c>
      <c r="AW9" s="327">
        <f>AT9/AQ9*100</f>
        <v>23.24561403508772</v>
      </c>
      <c r="AX9" s="138" t="s">
        <v>58</v>
      </c>
      <c r="AY9" s="149" t="s">
        <v>97</v>
      </c>
      <c r="AZ9" s="151" t="s">
        <v>97</v>
      </c>
      <c r="BA9" s="151" t="s">
        <v>97</v>
      </c>
      <c r="BB9" s="149" t="s">
        <v>97</v>
      </c>
      <c r="BC9" s="137" t="s">
        <v>97</v>
      </c>
      <c r="BD9" s="137" t="s">
        <v>97</v>
      </c>
      <c r="BE9" s="245" t="s">
        <v>97</v>
      </c>
    </row>
    <row r="10" spans="1:57" s="1" customFormat="1" ht="24" customHeight="1">
      <c r="A10" s="81" t="s">
        <v>275</v>
      </c>
      <c r="B10" s="110" t="s">
        <v>58</v>
      </c>
      <c r="C10" s="36" t="s">
        <v>59</v>
      </c>
      <c r="D10" s="38">
        <v>113</v>
      </c>
      <c r="E10" s="39">
        <v>46</v>
      </c>
      <c r="F10" s="39">
        <v>68</v>
      </c>
      <c r="G10" s="38">
        <v>114</v>
      </c>
      <c r="H10" s="39">
        <v>0</v>
      </c>
      <c r="I10" s="39">
        <v>1</v>
      </c>
      <c r="J10" s="112">
        <v>100.88</v>
      </c>
      <c r="K10" s="110" t="s">
        <v>58</v>
      </c>
      <c r="L10" s="36" t="s">
        <v>59</v>
      </c>
      <c r="M10" s="38">
        <v>113</v>
      </c>
      <c r="N10" s="39">
        <v>13</v>
      </c>
      <c r="O10" s="39">
        <v>27</v>
      </c>
      <c r="P10" s="38">
        <v>40</v>
      </c>
      <c r="Q10" s="39">
        <v>73</v>
      </c>
      <c r="R10" s="39">
        <v>0</v>
      </c>
      <c r="S10" s="109">
        <v>35.4</v>
      </c>
      <c r="T10" s="110" t="s">
        <v>58</v>
      </c>
      <c r="U10" s="36" t="s">
        <v>59</v>
      </c>
      <c r="V10" s="38" t="s">
        <v>97</v>
      </c>
      <c r="W10" s="39" t="s">
        <v>97</v>
      </c>
      <c r="X10" s="39" t="s">
        <v>97</v>
      </c>
      <c r="Y10" s="38" t="s">
        <v>97</v>
      </c>
      <c r="Z10" s="39" t="s">
        <v>97</v>
      </c>
      <c r="AA10" s="39" t="s">
        <v>97</v>
      </c>
      <c r="AB10" s="144" t="s">
        <v>97</v>
      </c>
      <c r="AC10" s="138" t="s">
        <v>58</v>
      </c>
      <c r="AD10" s="136" t="s">
        <v>59</v>
      </c>
      <c r="AE10" s="149" t="s">
        <v>97</v>
      </c>
      <c r="AF10" s="137" t="s">
        <v>97</v>
      </c>
      <c r="AG10" s="137" t="s">
        <v>97</v>
      </c>
      <c r="AH10" s="149" t="s">
        <v>97</v>
      </c>
      <c r="AI10" s="137" t="s">
        <v>97</v>
      </c>
      <c r="AJ10" s="137" t="s">
        <v>97</v>
      </c>
      <c r="AK10" s="146" t="s">
        <v>97</v>
      </c>
      <c r="AL10" s="146" t="s">
        <v>97</v>
      </c>
      <c r="AM10" s="137" t="s">
        <v>97</v>
      </c>
      <c r="AN10" s="149" t="s">
        <v>97</v>
      </c>
      <c r="AO10" s="242" t="s">
        <v>97</v>
      </c>
      <c r="AP10" s="138" t="s">
        <v>58</v>
      </c>
      <c r="AQ10" s="149" t="s">
        <v>97</v>
      </c>
      <c r="AR10" s="137" t="s">
        <v>97</v>
      </c>
      <c r="AS10" s="137" t="s">
        <v>97</v>
      </c>
      <c r="AT10" s="149" t="s">
        <v>97</v>
      </c>
      <c r="AU10" s="137" t="s">
        <v>97</v>
      </c>
      <c r="AV10" s="137" t="s">
        <v>97</v>
      </c>
      <c r="AW10" s="327" t="s">
        <v>97</v>
      </c>
      <c r="AX10" s="138" t="s">
        <v>58</v>
      </c>
      <c r="AY10" s="149" t="s">
        <v>97</v>
      </c>
      <c r="AZ10" s="137" t="s">
        <v>97</v>
      </c>
      <c r="BA10" s="137" t="s">
        <v>97</v>
      </c>
      <c r="BB10" s="149" t="s">
        <v>97</v>
      </c>
      <c r="BC10" s="137" t="s">
        <v>97</v>
      </c>
      <c r="BD10" s="137" t="s">
        <v>97</v>
      </c>
      <c r="BE10" s="245" t="s">
        <v>97</v>
      </c>
    </row>
    <row r="11" spans="1:57" s="1" customFormat="1" ht="25.5">
      <c r="A11" s="81" t="s">
        <v>276</v>
      </c>
      <c r="B11" s="110" t="s">
        <v>58</v>
      </c>
      <c r="C11" s="36" t="s">
        <v>59</v>
      </c>
      <c r="D11" s="38">
        <v>350</v>
      </c>
      <c r="E11" s="39">
        <v>189</v>
      </c>
      <c r="F11" s="39">
        <v>184</v>
      </c>
      <c r="G11" s="38">
        <v>373</v>
      </c>
      <c r="H11" s="39">
        <v>0</v>
      </c>
      <c r="I11" s="39">
        <v>23</v>
      </c>
      <c r="J11" s="112">
        <v>106.57</v>
      </c>
      <c r="K11" s="110" t="s">
        <v>58</v>
      </c>
      <c r="L11" s="36" t="s">
        <v>59</v>
      </c>
      <c r="M11" s="38">
        <v>350</v>
      </c>
      <c r="N11" s="39">
        <v>149</v>
      </c>
      <c r="O11" s="39">
        <v>150</v>
      </c>
      <c r="P11" s="38">
        <v>299</v>
      </c>
      <c r="Q11" s="39">
        <v>51</v>
      </c>
      <c r="R11" s="39">
        <v>0</v>
      </c>
      <c r="S11" s="109">
        <v>85.43</v>
      </c>
      <c r="T11" s="110" t="s">
        <v>58</v>
      </c>
      <c r="U11" s="36" t="s">
        <v>59</v>
      </c>
      <c r="V11" s="38">
        <v>350</v>
      </c>
      <c r="W11" s="39">
        <v>111</v>
      </c>
      <c r="X11" s="39">
        <v>130</v>
      </c>
      <c r="Y11" s="38">
        <v>241</v>
      </c>
      <c r="Z11" s="39">
        <v>109</v>
      </c>
      <c r="AA11" s="39">
        <v>0</v>
      </c>
      <c r="AB11" s="144">
        <f aca="true" t="shared" si="0" ref="AB11:AB17">Y11/V11*100</f>
        <v>68.85714285714286</v>
      </c>
      <c r="AC11" s="138" t="s">
        <v>58</v>
      </c>
      <c r="AD11" s="136" t="s">
        <v>59</v>
      </c>
      <c r="AE11" s="149">
        <v>350</v>
      </c>
      <c r="AF11" s="151">
        <v>174</v>
      </c>
      <c r="AG11" s="151">
        <v>183</v>
      </c>
      <c r="AH11" s="149">
        <v>357</v>
      </c>
      <c r="AI11" s="137">
        <v>0</v>
      </c>
      <c r="AJ11" s="137">
        <v>7</v>
      </c>
      <c r="AK11" s="146">
        <f aca="true" t="shared" si="1" ref="AK11:AK17">AH11/AE11*100</f>
        <v>102</v>
      </c>
      <c r="AL11" s="151">
        <v>4</v>
      </c>
      <c r="AM11" s="151">
        <v>2</v>
      </c>
      <c r="AN11" s="149">
        <v>6</v>
      </c>
      <c r="AO11" s="242">
        <v>363</v>
      </c>
      <c r="AP11" s="138" t="s">
        <v>58</v>
      </c>
      <c r="AQ11" s="149">
        <v>350</v>
      </c>
      <c r="AR11" s="151">
        <v>126</v>
      </c>
      <c r="AS11" s="151">
        <v>104</v>
      </c>
      <c r="AT11" s="149">
        <v>230</v>
      </c>
      <c r="AU11" s="137">
        <v>120</v>
      </c>
      <c r="AV11" s="137">
        <v>0</v>
      </c>
      <c r="AW11" s="327">
        <f>AT11/AQ11*100</f>
        <v>65.71428571428571</v>
      </c>
      <c r="AX11" s="138" t="s">
        <v>58</v>
      </c>
      <c r="AY11" s="149">
        <v>350</v>
      </c>
      <c r="AZ11" s="151">
        <v>132</v>
      </c>
      <c r="BA11" s="151">
        <v>147</v>
      </c>
      <c r="BB11" s="149">
        <v>279</v>
      </c>
      <c r="BC11" s="137">
        <v>71</v>
      </c>
      <c r="BD11" s="137">
        <v>0</v>
      </c>
      <c r="BE11" s="245">
        <f>BB11/AY11*100</f>
        <v>79.71428571428572</v>
      </c>
    </row>
    <row r="12" spans="1:57" s="1" customFormat="1" ht="25.5">
      <c r="A12" s="81" t="s">
        <v>277</v>
      </c>
      <c r="B12" s="110" t="s">
        <v>58</v>
      </c>
      <c r="C12" s="36" t="s">
        <v>59</v>
      </c>
      <c r="D12" s="38">
        <v>300</v>
      </c>
      <c r="E12" s="39">
        <v>131</v>
      </c>
      <c r="F12" s="39">
        <v>130</v>
      </c>
      <c r="G12" s="38">
        <v>261</v>
      </c>
      <c r="H12" s="39">
        <v>39</v>
      </c>
      <c r="I12" s="39">
        <v>0</v>
      </c>
      <c r="J12" s="112">
        <v>87</v>
      </c>
      <c r="K12" s="110" t="s">
        <v>58</v>
      </c>
      <c r="L12" s="36" t="s">
        <v>59</v>
      </c>
      <c r="M12" s="38">
        <v>300</v>
      </c>
      <c r="N12" s="39">
        <v>70</v>
      </c>
      <c r="O12" s="39">
        <v>61</v>
      </c>
      <c r="P12" s="38">
        <v>131</v>
      </c>
      <c r="Q12" s="39">
        <v>169</v>
      </c>
      <c r="R12" s="39">
        <v>0</v>
      </c>
      <c r="S12" s="109">
        <v>43.67</v>
      </c>
      <c r="T12" s="110" t="s">
        <v>58</v>
      </c>
      <c r="U12" s="36" t="s">
        <v>59</v>
      </c>
      <c r="V12" s="38">
        <v>300</v>
      </c>
      <c r="W12" s="39">
        <v>75</v>
      </c>
      <c r="X12" s="39">
        <v>70</v>
      </c>
      <c r="Y12" s="38">
        <v>145</v>
      </c>
      <c r="Z12" s="39">
        <v>155</v>
      </c>
      <c r="AA12" s="39">
        <v>0</v>
      </c>
      <c r="AB12" s="144">
        <f t="shared" si="0"/>
        <v>48.333333333333336</v>
      </c>
      <c r="AC12" s="138" t="s">
        <v>58</v>
      </c>
      <c r="AD12" s="136" t="s">
        <v>59</v>
      </c>
      <c r="AE12" s="149">
        <v>300</v>
      </c>
      <c r="AF12" s="151">
        <v>109</v>
      </c>
      <c r="AG12" s="151">
        <v>102</v>
      </c>
      <c r="AH12" s="149">
        <v>211</v>
      </c>
      <c r="AI12" s="137">
        <v>89</v>
      </c>
      <c r="AJ12" s="137">
        <v>0</v>
      </c>
      <c r="AK12" s="146">
        <f t="shared" si="1"/>
        <v>70.33333333333334</v>
      </c>
      <c r="AL12" s="151">
        <v>82</v>
      </c>
      <c r="AM12" s="151">
        <v>109</v>
      </c>
      <c r="AN12" s="149">
        <v>191</v>
      </c>
      <c r="AO12" s="242">
        <v>402</v>
      </c>
      <c r="AP12" s="138" t="s">
        <v>58</v>
      </c>
      <c r="AQ12" s="149">
        <v>300</v>
      </c>
      <c r="AR12" s="151">
        <v>76</v>
      </c>
      <c r="AS12" s="151">
        <v>68</v>
      </c>
      <c r="AT12" s="149">
        <v>144</v>
      </c>
      <c r="AU12" s="137">
        <v>156</v>
      </c>
      <c r="AV12" s="137">
        <v>0</v>
      </c>
      <c r="AW12" s="327">
        <f>AT12/AQ12*100</f>
        <v>48</v>
      </c>
      <c r="AX12" s="138" t="s">
        <v>58</v>
      </c>
      <c r="AY12" s="149">
        <v>300</v>
      </c>
      <c r="AZ12" s="151">
        <v>78</v>
      </c>
      <c r="BA12" s="151">
        <v>67</v>
      </c>
      <c r="BB12" s="149">
        <v>145</v>
      </c>
      <c r="BC12" s="137">
        <v>155</v>
      </c>
      <c r="BD12" s="137">
        <v>0</v>
      </c>
      <c r="BE12" s="245">
        <f>BB12/AY12*100</f>
        <v>48.333333333333336</v>
      </c>
    </row>
    <row r="13" spans="1:57" s="1" customFormat="1" ht="25.5">
      <c r="A13" s="81" t="s">
        <v>278</v>
      </c>
      <c r="B13" s="110" t="s">
        <v>58</v>
      </c>
      <c r="C13" s="36" t="s">
        <v>59</v>
      </c>
      <c r="D13" s="38">
        <v>200</v>
      </c>
      <c r="E13" s="39">
        <v>62</v>
      </c>
      <c r="F13" s="39">
        <v>106</v>
      </c>
      <c r="G13" s="38">
        <v>198</v>
      </c>
      <c r="H13" s="39">
        <v>2</v>
      </c>
      <c r="I13" s="39">
        <v>0</v>
      </c>
      <c r="J13" s="112">
        <v>99</v>
      </c>
      <c r="K13" s="110" t="s">
        <v>58</v>
      </c>
      <c r="L13" s="36" t="s">
        <v>59</v>
      </c>
      <c r="M13" s="38">
        <v>200</v>
      </c>
      <c r="N13" s="39">
        <v>43</v>
      </c>
      <c r="O13" s="39">
        <v>52</v>
      </c>
      <c r="P13" s="38">
        <v>95</v>
      </c>
      <c r="Q13" s="39">
        <v>105</v>
      </c>
      <c r="R13" s="39">
        <v>0</v>
      </c>
      <c r="S13" s="109">
        <v>47.5</v>
      </c>
      <c r="T13" s="110" t="s">
        <v>58</v>
      </c>
      <c r="U13" s="36" t="s">
        <v>59</v>
      </c>
      <c r="V13" s="38">
        <v>200</v>
      </c>
      <c r="W13" s="39">
        <v>27</v>
      </c>
      <c r="X13" s="39">
        <v>46</v>
      </c>
      <c r="Y13" s="38">
        <v>73</v>
      </c>
      <c r="Z13" s="39">
        <v>127</v>
      </c>
      <c r="AA13" s="39">
        <v>0</v>
      </c>
      <c r="AB13" s="144">
        <f t="shared" si="0"/>
        <v>36.5</v>
      </c>
      <c r="AC13" s="138" t="s">
        <v>58</v>
      </c>
      <c r="AD13" s="136" t="s">
        <v>59</v>
      </c>
      <c r="AE13" s="149">
        <v>200</v>
      </c>
      <c r="AF13" s="151">
        <v>32</v>
      </c>
      <c r="AG13" s="151">
        <v>44</v>
      </c>
      <c r="AH13" s="149">
        <v>76</v>
      </c>
      <c r="AI13" s="137">
        <v>124</v>
      </c>
      <c r="AJ13" s="137">
        <v>0</v>
      </c>
      <c r="AK13" s="146">
        <f t="shared" si="1"/>
        <v>38</v>
      </c>
      <c r="AL13" s="151">
        <v>138</v>
      </c>
      <c r="AM13" s="151">
        <v>148</v>
      </c>
      <c r="AN13" s="149">
        <v>286</v>
      </c>
      <c r="AO13" s="242">
        <v>362</v>
      </c>
      <c r="AP13" s="138" t="s">
        <v>97</v>
      </c>
      <c r="AQ13" s="149" t="s">
        <v>97</v>
      </c>
      <c r="AR13" s="151" t="s">
        <v>97</v>
      </c>
      <c r="AS13" s="151" t="s">
        <v>97</v>
      </c>
      <c r="AT13" s="149" t="s">
        <v>97</v>
      </c>
      <c r="AU13" s="137" t="s">
        <v>97</v>
      </c>
      <c r="AV13" s="137" t="s">
        <v>97</v>
      </c>
      <c r="AW13" s="327" t="s">
        <v>97</v>
      </c>
      <c r="AX13" s="138" t="s">
        <v>97</v>
      </c>
      <c r="AY13" s="149" t="s">
        <v>97</v>
      </c>
      <c r="AZ13" s="151" t="s">
        <v>97</v>
      </c>
      <c r="BA13" s="151" t="s">
        <v>97</v>
      </c>
      <c r="BB13" s="149" t="s">
        <v>97</v>
      </c>
      <c r="BC13" s="137" t="s">
        <v>97</v>
      </c>
      <c r="BD13" s="137" t="s">
        <v>97</v>
      </c>
      <c r="BE13" s="245" t="s">
        <v>97</v>
      </c>
    </row>
    <row r="14" spans="1:57" s="1" customFormat="1" ht="18" customHeight="1" thickBot="1">
      <c r="A14" s="81" t="s">
        <v>279</v>
      </c>
      <c r="B14" s="110" t="s">
        <v>58</v>
      </c>
      <c r="C14" s="37" t="s">
        <v>61</v>
      </c>
      <c r="D14" s="38">
        <v>267</v>
      </c>
      <c r="E14" s="39">
        <v>162</v>
      </c>
      <c r="F14" s="39">
        <v>171</v>
      </c>
      <c r="G14" s="38">
        <v>333</v>
      </c>
      <c r="H14" s="39">
        <v>0</v>
      </c>
      <c r="I14" s="39">
        <v>66</v>
      </c>
      <c r="J14" s="112">
        <v>124.72</v>
      </c>
      <c r="K14" s="110" t="s">
        <v>58</v>
      </c>
      <c r="L14" s="37" t="s">
        <v>61</v>
      </c>
      <c r="M14" s="38">
        <v>267</v>
      </c>
      <c r="N14" s="39">
        <v>160</v>
      </c>
      <c r="O14" s="39">
        <v>140</v>
      </c>
      <c r="P14" s="38">
        <v>300</v>
      </c>
      <c r="Q14" s="39">
        <v>0</v>
      </c>
      <c r="R14" s="39">
        <v>33</v>
      </c>
      <c r="S14" s="109">
        <v>112.36</v>
      </c>
      <c r="T14" s="110" t="s">
        <v>58</v>
      </c>
      <c r="U14" s="37" t="s">
        <v>61</v>
      </c>
      <c r="V14" s="38">
        <v>267</v>
      </c>
      <c r="W14" s="39">
        <v>166</v>
      </c>
      <c r="X14" s="39">
        <v>134</v>
      </c>
      <c r="Y14" s="38">
        <v>300</v>
      </c>
      <c r="Z14" s="39">
        <v>0</v>
      </c>
      <c r="AA14" s="39">
        <v>33</v>
      </c>
      <c r="AB14" s="144">
        <f t="shared" si="0"/>
        <v>112.35955056179776</v>
      </c>
      <c r="AC14" s="138" t="s">
        <v>58</v>
      </c>
      <c r="AD14" s="139" t="s">
        <v>61</v>
      </c>
      <c r="AE14" s="149">
        <v>267</v>
      </c>
      <c r="AF14" s="151">
        <v>166</v>
      </c>
      <c r="AG14" s="151">
        <v>154</v>
      </c>
      <c r="AH14" s="149">
        <v>320</v>
      </c>
      <c r="AI14" s="137">
        <v>0</v>
      </c>
      <c r="AJ14" s="137">
        <v>53</v>
      </c>
      <c r="AK14" s="146">
        <f t="shared" si="1"/>
        <v>119.85018726591761</v>
      </c>
      <c r="AL14" s="137" t="s">
        <v>97</v>
      </c>
      <c r="AM14" s="137" t="s">
        <v>97</v>
      </c>
      <c r="AN14" s="149" t="s">
        <v>97</v>
      </c>
      <c r="AO14" s="242">
        <v>320</v>
      </c>
      <c r="AP14" s="138" t="s">
        <v>58</v>
      </c>
      <c r="AQ14" s="149">
        <v>267</v>
      </c>
      <c r="AR14" s="151">
        <v>168</v>
      </c>
      <c r="AS14" s="151">
        <v>156</v>
      </c>
      <c r="AT14" s="149">
        <v>324</v>
      </c>
      <c r="AU14" s="137">
        <v>0</v>
      </c>
      <c r="AV14" s="137">
        <v>57</v>
      </c>
      <c r="AW14" s="327">
        <f>AT14/AQ14*100</f>
        <v>121.34831460674158</v>
      </c>
      <c r="AX14" s="138" t="s">
        <v>58</v>
      </c>
      <c r="AY14" s="149">
        <v>267</v>
      </c>
      <c r="AZ14" s="151">
        <v>132</v>
      </c>
      <c r="BA14" s="323">
        <v>150</v>
      </c>
      <c r="BB14" s="149">
        <v>282</v>
      </c>
      <c r="BC14" s="137">
        <v>0</v>
      </c>
      <c r="BD14" s="137">
        <v>15</v>
      </c>
      <c r="BE14" s="245">
        <f>BB14/AY14*100</f>
        <v>105.61797752808988</v>
      </c>
    </row>
    <row r="15" spans="1:57" s="1" customFormat="1" ht="21" customHeight="1" thickBot="1">
      <c r="A15" s="81" t="s">
        <v>280</v>
      </c>
      <c r="B15" s="110" t="s">
        <v>62</v>
      </c>
      <c r="C15" s="37" t="s">
        <v>61</v>
      </c>
      <c r="D15" s="38">
        <v>270</v>
      </c>
      <c r="E15" s="39">
        <v>282</v>
      </c>
      <c r="F15" s="39">
        <v>0</v>
      </c>
      <c r="G15" s="38">
        <v>282</v>
      </c>
      <c r="H15" s="39">
        <v>0</v>
      </c>
      <c r="I15" s="39">
        <v>12</v>
      </c>
      <c r="J15" s="112">
        <v>104.44</v>
      </c>
      <c r="K15" s="110" t="s">
        <v>62</v>
      </c>
      <c r="L15" s="37" t="s">
        <v>61</v>
      </c>
      <c r="M15" s="38">
        <v>270</v>
      </c>
      <c r="N15" s="39">
        <v>284</v>
      </c>
      <c r="O15" s="39">
        <v>0</v>
      </c>
      <c r="P15" s="38">
        <v>284</v>
      </c>
      <c r="Q15" s="39">
        <v>0</v>
      </c>
      <c r="R15" s="39">
        <v>14</v>
      </c>
      <c r="S15" s="109">
        <v>105.19</v>
      </c>
      <c r="T15" s="110" t="s">
        <v>62</v>
      </c>
      <c r="U15" s="37" t="s">
        <v>61</v>
      </c>
      <c r="V15" s="38">
        <v>270</v>
      </c>
      <c r="W15" s="39">
        <v>291</v>
      </c>
      <c r="X15" s="39">
        <v>0</v>
      </c>
      <c r="Y15" s="38">
        <v>291</v>
      </c>
      <c r="Z15" s="39">
        <v>0</v>
      </c>
      <c r="AA15" s="39">
        <v>21</v>
      </c>
      <c r="AB15" s="144">
        <f t="shared" si="0"/>
        <v>107.77777777777777</v>
      </c>
      <c r="AC15" s="138" t="s">
        <v>62</v>
      </c>
      <c r="AD15" s="139" t="s">
        <v>61</v>
      </c>
      <c r="AE15" s="149">
        <v>270</v>
      </c>
      <c r="AF15" s="151">
        <v>294</v>
      </c>
      <c r="AG15" s="151">
        <v>0</v>
      </c>
      <c r="AH15" s="149">
        <v>294</v>
      </c>
      <c r="AI15" s="137">
        <v>0</v>
      </c>
      <c r="AJ15" s="137">
        <v>24</v>
      </c>
      <c r="AK15" s="146">
        <f t="shared" si="1"/>
        <v>108.88888888888889</v>
      </c>
      <c r="AL15" s="151">
        <v>13</v>
      </c>
      <c r="AM15" s="151">
        <v>29</v>
      </c>
      <c r="AN15" s="149">
        <v>42</v>
      </c>
      <c r="AO15" s="242">
        <v>336</v>
      </c>
      <c r="AP15" s="138" t="s">
        <v>62</v>
      </c>
      <c r="AQ15" s="149">
        <v>270</v>
      </c>
      <c r="AR15" s="151">
        <v>261</v>
      </c>
      <c r="AS15" s="151">
        <v>0</v>
      </c>
      <c r="AT15" s="149">
        <v>261</v>
      </c>
      <c r="AU15" s="137">
        <v>9</v>
      </c>
      <c r="AV15" s="137">
        <v>0</v>
      </c>
      <c r="AW15" s="327">
        <f>AT15/AQ15*100</f>
        <v>96.66666666666667</v>
      </c>
      <c r="AX15" s="138" t="s">
        <v>62</v>
      </c>
      <c r="AY15" s="149">
        <v>270</v>
      </c>
      <c r="AZ15" s="321">
        <v>227</v>
      </c>
      <c r="BA15" s="325">
        <v>0</v>
      </c>
      <c r="BB15" s="322">
        <v>227</v>
      </c>
      <c r="BC15" s="137">
        <v>43</v>
      </c>
      <c r="BD15" s="137">
        <v>0</v>
      </c>
      <c r="BE15" s="245">
        <f>BB15/AY15*100</f>
        <v>84.07407407407408</v>
      </c>
    </row>
    <row r="16" spans="1:57" s="1" customFormat="1" ht="24" customHeight="1">
      <c r="A16" s="81" t="s">
        <v>281</v>
      </c>
      <c r="B16" s="110" t="s">
        <v>60</v>
      </c>
      <c r="C16" s="37" t="s">
        <v>61</v>
      </c>
      <c r="D16" s="38">
        <v>348</v>
      </c>
      <c r="E16" s="39">
        <v>0</v>
      </c>
      <c r="F16" s="39">
        <v>295</v>
      </c>
      <c r="G16" s="38">
        <v>295</v>
      </c>
      <c r="H16" s="39">
        <v>53</v>
      </c>
      <c r="I16" s="39">
        <v>0</v>
      </c>
      <c r="J16" s="112">
        <v>84.77</v>
      </c>
      <c r="K16" s="110" t="s">
        <v>60</v>
      </c>
      <c r="L16" s="37" t="s">
        <v>61</v>
      </c>
      <c r="M16" s="38">
        <v>348</v>
      </c>
      <c r="N16" s="39">
        <v>0</v>
      </c>
      <c r="O16" s="39">
        <v>286</v>
      </c>
      <c r="P16" s="38">
        <v>286</v>
      </c>
      <c r="Q16" s="39">
        <v>62</v>
      </c>
      <c r="R16" s="39">
        <v>0</v>
      </c>
      <c r="S16" s="109">
        <v>82.18</v>
      </c>
      <c r="T16" s="110" t="s">
        <v>60</v>
      </c>
      <c r="U16" s="37" t="s">
        <v>61</v>
      </c>
      <c r="V16" s="38">
        <v>348</v>
      </c>
      <c r="W16" s="39">
        <v>0</v>
      </c>
      <c r="X16" s="39">
        <v>271</v>
      </c>
      <c r="Y16" s="38">
        <v>271</v>
      </c>
      <c r="Z16" s="39">
        <v>77</v>
      </c>
      <c r="AA16" s="39">
        <v>0</v>
      </c>
      <c r="AB16" s="144">
        <f t="shared" si="0"/>
        <v>77.87356321839081</v>
      </c>
      <c r="AC16" s="138" t="s">
        <v>60</v>
      </c>
      <c r="AD16" s="139" t="s">
        <v>61</v>
      </c>
      <c r="AE16" s="149">
        <v>348</v>
      </c>
      <c r="AF16" s="151">
        <v>0</v>
      </c>
      <c r="AG16" s="151">
        <v>326</v>
      </c>
      <c r="AH16" s="149">
        <v>326</v>
      </c>
      <c r="AI16" s="137">
        <v>22</v>
      </c>
      <c r="AJ16" s="137">
        <v>0</v>
      </c>
      <c r="AK16" s="146">
        <f t="shared" si="1"/>
        <v>93.67816091954023</v>
      </c>
      <c r="AL16" s="151">
        <v>0</v>
      </c>
      <c r="AM16" s="151">
        <v>3</v>
      </c>
      <c r="AN16" s="149">
        <v>3</v>
      </c>
      <c r="AO16" s="242">
        <v>329</v>
      </c>
      <c r="AP16" s="138" t="s">
        <v>60</v>
      </c>
      <c r="AQ16" s="149">
        <v>348</v>
      </c>
      <c r="AR16" s="151">
        <v>0</v>
      </c>
      <c r="AS16" s="151">
        <v>292</v>
      </c>
      <c r="AT16" s="149">
        <v>292</v>
      </c>
      <c r="AU16" s="137">
        <v>56</v>
      </c>
      <c r="AV16" s="137">
        <v>0</v>
      </c>
      <c r="AW16" s="327">
        <f>AT16/AQ16*100</f>
        <v>83.9080459770115</v>
      </c>
      <c r="AX16" s="138" t="s">
        <v>60</v>
      </c>
      <c r="AY16" s="149">
        <v>348</v>
      </c>
      <c r="AZ16" s="151">
        <v>0</v>
      </c>
      <c r="BA16" s="324">
        <v>263</v>
      </c>
      <c r="BB16" s="149">
        <v>263</v>
      </c>
      <c r="BC16" s="137">
        <v>85</v>
      </c>
      <c r="BD16" s="137">
        <v>0</v>
      </c>
      <c r="BE16" s="245">
        <f>BB16/AY16*100</f>
        <v>75.57471264367817</v>
      </c>
    </row>
    <row r="17" spans="1:57" s="1" customFormat="1" ht="24" customHeight="1" thickBot="1">
      <c r="A17" s="99" t="s">
        <v>63</v>
      </c>
      <c r="B17" s="114" t="s">
        <v>97</v>
      </c>
      <c r="C17" s="48" t="s">
        <v>97</v>
      </c>
      <c r="D17" s="43">
        <v>2468</v>
      </c>
      <c r="E17" s="44">
        <v>1192</v>
      </c>
      <c r="F17" s="44">
        <v>1228</v>
      </c>
      <c r="G17" s="43">
        <v>2420</v>
      </c>
      <c r="H17" s="44">
        <v>537</v>
      </c>
      <c r="I17" s="44">
        <v>47</v>
      </c>
      <c r="J17" s="113">
        <v>98.06</v>
      </c>
      <c r="K17" s="114" t="s">
        <v>97</v>
      </c>
      <c r="L17" s="48" t="s">
        <v>97</v>
      </c>
      <c r="M17" s="43">
        <v>2468</v>
      </c>
      <c r="N17" s="44">
        <v>995</v>
      </c>
      <c r="O17" s="44">
        <v>983</v>
      </c>
      <c r="P17" s="43">
        <v>1978</v>
      </c>
      <c r="Q17" s="44">
        <v>537</v>
      </c>
      <c r="R17" s="44">
        <v>47</v>
      </c>
      <c r="S17" s="115">
        <v>80.15</v>
      </c>
      <c r="T17" s="114" t="s">
        <v>97</v>
      </c>
      <c r="U17" s="48" t="s">
        <v>97</v>
      </c>
      <c r="V17" s="43">
        <v>2355</v>
      </c>
      <c r="W17" s="44">
        <v>943</v>
      </c>
      <c r="X17" s="44">
        <v>912</v>
      </c>
      <c r="Y17" s="43">
        <v>1855</v>
      </c>
      <c r="Z17" s="44">
        <v>554</v>
      </c>
      <c r="AA17" s="44">
        <v>54</v>
      </c>
      <c r="AB17" s="145">
        <f t="shared" si="0"/>
        <v>78.76857749469215</v>
      </c>
      <c r="AC17" s="140" t="s">
        <v>97</v>
      </c>
      <c r="AD17" s="141" t="s">
        <v>97</v>
      </c>
      <c r="AE17" s="155">
        <v>2355</v>
      </c>
      <c r="AF17" s="156">
        <v>1021</v>
      </c>
      <c r="AG17" s="156">
        <v>1046</v>
      </c>
      <c r="AH17" s="155">
        <v>2067</v>
      </c>
      <c r="AI17" s="142">
        <v>376</v>
      </c>
      <c r="AJ17" s="142">
        <v>88</v>
      </c>
      <c r="AK17" s="157">
        <f t="shared" si="1"/>
        <v>87.77070063694268</v>
      </c>
      <c r="AL17" s="156">
        <v>852</v>
      </c>
      <c r="AM17" s="156">
        <v>929</v>
      </c>
      <c r="AN17" s="155">
        <v>1781</v>
      </c>
      <c r="AO17" s="243">
        <v>3848</v>
      </c>
      <c r="AP17" s="140" t="s">
        <v>97</v>
      </c>
      <c r="AQ17" s="155">
        <v>2155</v>
      </c>
      <c r="AR17" s="156">
        <v>820</v>
      </c>
      <c r="AS17" s="156">
        <v>825</v>
      </c>
      <c r="AT17" s="155">
        <v>1645</v>
      </c>
      <c r="AU17" s="142">
        <v>567</v>
      </c>
      <c r="AV17" s="142">
        <v>57</v>
      </c>
      <c r="AW17" s="328">
        <f>AT17/AQ17*100</f>
        <v>76.33410672853829</v>
      </c>
      <c r="AX17" s="140" t="s">
        <v>97</v>
      </c>
      <c r="AY17" s="155">
        <v>1927</v>
      </c>
      <c r="AZ17" s="156">
        <v>712</v>
      </c>
      <c r="BA17" s="156">
        <v>778</v>
      </c>
      <c r="BB17" s="155">
        <v>1490</v>
      </c>
      <c r="BC17" s="142">
        <v>452</v>
      </c>
      <c r="BD17" s="142">
        <v>15</v>
      </c>
      <c r="BE17" s="246">
        <f>BB17/AY17*100</f>
        <v>77.32226258432797</v>
      </c>
    </row>
    <row r="18" spans="1:57" s="1" customFormat="1" ht="14.25" customHeight="1" thickTop="1">
      <c r="A18" s="562"/>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2"/>
      <c r="AU18" s="562"/>
      <c r="AV18" s="562"/>
      <c r="AW18" s="562"/>
      <c r="AX18" s="562"/>
      <c r="AY18" s="562"/>
      <c r="AZ18" s="562"/>
      <c r="BA18" s="562"/>
      <c r="BB18" s="562"/>
      <c r="BC18" s="562"/>
      <c r="BD18" s="562"/>
      <c r="BE18" s="562"/>
    </row>
    <row r="19" spans="1:15" s="1" customFormat="1" ht="14.25" customHeight="1">
      <c r="A19" s="539" t="s">
        <v>98</v>
      </c>
      <c r="B19" s="539"/>
      <c r="C19" s="539"/>
      <c r="D19" s="539"/>
      <c r="E19" s="539"/>
      <c r="F19" s="539"/>
      <c r="G19" s="539"/>
      <c r="H19" s="539"/>
      <c r="I19" s="539"/>
      <c r="J19" s="539"/>
      <c r="K19" s="539"/>
      <c r="L19"/>
      <c r="M19"/>
      <c r="N19"/>
      <c r="O19"/>
    </row>
    <row r="20" spans="1:15" s="1" customFormat="1" ht="14.25" customHeight="1">
      <c r="A20" s="537" t="s">
        <v>230</v>
      </c>
      <c r="B20" s="537"/>
      <c r="C20" s="537"/>
      <c r="D20" s="537"/>
      <c r="E20" s="537"/>
      <c r="F20" s="537"/>
      <c r="G20" s="537"/>
      <c r="H20" s="537"/>
      <c r="I20" s="537"/>
      <c r="J20" s="537"/>
      <c r="K20" s="537"/>
      <c r="L20"/>
      <c r="M20"/>
      <c r="N20"/>
      <c r="O20"/>
    </row>
    <row r="21" spans="1:15" s="1" customFormat="1" ht="14.25" customHeight="1">
      <c r="A21" s="537" t="s">
        <v>201</v>
      </c>
      <c r="B21" s="537"/>
      <c r="C21" s="537"/>
      <c r="D21" s="537"/>
      <c r="E21" s="86"/>
      <c r="F21" s="86"/>
      <c r="G21" s="86"/>
      <c r="H21" s="86"/>
      <c r="I21" s="86"/>
      <c r="J21" s="86"/>
      <c r="K21" s="86"/>
      <c r="L21"/>
      <c r="M21"/>
      <c r="N21"/>
      <c r="O21"/>
    </row>
    <row r="22" spans="1:15" s="1" customFormat="1" ht="14.25" customHeight="1">
      <c r="A22" s="538" t="s">
        <v>154</v>
      </c>
      <c r="B22" s="538"/>
      <c r="C22" s="538"/>
      <c r="D22" s="538"/>
      <c r="E22" s="538"/>
      <c r="F22" s="538"/>
      <c r="G22" s="538"/>
      <c r="H22" s="538"/>
      <c r="I22" s="538"/>
      <c r="J22" s="538"/>
      <c r="K22" s="538"/>
      <c r="L22" s="158"/>
      <c r="M22" s="158"/>
      <c r="N22" s="158"/>
      <c r="O22" s="158"/>
    </row>
    <row r="23" spans="1:10" s="1" customFormat="1" ht="24" customHeight="1">
      <c r="A23"/>
      <c r="B23"/>
      <c r="C23"/>
      <c r="D23"/>
      <c r="E23" s="5" t="s">
        <v>7</v>
      </c>
      <c r="F23"/>
      <c r="G23"/>
      <c r="H23"/>
      <c r="I23"/>
      <c r="J23"/>
    </row>
    <row r="24" spans="1:10" s="1" customFormat="1" ht="15" customHeight="1">
      <c r="A24"/>
      <c r="B24"/>
      <c r="C24"/>
      <c r="D24"/>
      <c r="E24"/>
      <c r="F24"/>
      <c r="G24"/>
      <c r="H24"/>
      <c r="I24"/>
      <c r="J24"/>
    </row>
    <row r="25" spans="1:10" s="1" customFormat="1" ht="14.25" customHeight="1">
      <c r="A25"/>
      <c r="B25"/>
      <c r="C25"/>
      <c r="D25"/>
      <c r="E25"/>
      <c r="F25"/>
      <c r="G25"/>
      <c r="H25"/>
      <c r="I25"/>
      <c r="J25"/>
    </row>
    <row r="26" spans="1:10" s="1" customFormat="1" ht="11.25" customHeight="1">
      <c r="A26"/>
      <c r="B26"/>
      <c r="C26"/>
      <c r="D26"/>
      <c r="E26"/>
      <c r="F26"/>
      <c r="G26"/>
      <c r="H26"/>
      <c r="I26"/>
      <c r="J26"/>
    </row>
    <row r="27" spans="1:10" s="1" customFormat="1" ht="13.5" customHeight="1">
      <c r="A27"/>
      <c r="B27"/>
      <c r="C27"/>
      <c r="D27"/>
      <c r="E27"/>
      <c r="F27"/>
      <c r="G27"/>
      <c r="H27"/>
      <c r="I27"/>
      <c r="J27"/>
    </row>
    <row r="28" spans="1:10" s="1" customFormat="1" ht="13.5" customHeight="1">
      <c r="A28"/>
      <c r="B28"/>
      <c r="C28"/>
      <c r="D28"/>
      <c r="E28"/>
      <c r="F28"/>
      <c r="G28"/>
      <c r="H28"/>
      <c r="I28"/>
      <c r="J28"/>
    </row>
    <row r="29" s="1" customFormat="1" ht="15" customHeight="1"/>
    <row r="30" s="1" customFormat="1" ht="18" customHeight="1"/>
    <row r="31" s="1" customFormat="1" ht="16.5" customHeight="1"/>
    <row r="32" s="1" customFormat="1" ht="17.25" customHeight="1"/>
    <row r="33" ht="15.75" customHeight="1"/>
    <row r="34" ht="15.75" customHeight="1"/>
    <row r="35" ht="16.5" customHeight="1"/>
    <row r="36" ht="15" customHeight="1"/>
    <row r="58" ht="28.5" customHeight="1"/>
    <row r="59" ht="19.5" customHeight="1"/>
    <row r="60" ht="19.5" customHeight="1"/>
    <row r="61" ht="19.5" customHeight="1"/>
  </sheetData>
  <sheetProtection/>
  <mergeCells count="56">
    <mergeCell ref="AP4:AW4"/>
    <mergeCell ref="AP5:AP6"/>
    <mergeCell ref="AQ5:AQ6"/>
    <mergeCell ref="AR5:AT5"/>
    <mergeCell ref="AU5:AU6"/>
    <mergeCell ref="AV5:AV6"/>
    <mergeCell ref="AW5:AW6"/>
    <mergeCell ref="AO5:AO6"/>
    <mergeCell ref="AK5:AK6"/>
    <mergeCell ref="AL5:AN5"/>
    <mergeCell ref="D5:D6"/>
    <mergeCell ref="E5:G5"/>
    <mergeCell ref="C5:C6"/>
    <mergeCell ref="AB5:AB6"/>
    <mergeCell ref="K5:K6"/>
    <mergeCell ref="L5:L6"/>
    <mergeCell ref="A22:K22"/>
    <mergeCell ref="A21:D21"/>
    <mergeCell ref="A20:K20"/>
    <mergeCell ref="AC4:AO4"/>
    <mergeCell ref="AC5:AC6"/>
    <mergeCell ref="AD5:AD6"/>
    <mergeCell ref="AE5:AE6"/>
    <mergeCell ref="AF5:AH5"/>
    <mergeCell ref="AI5:AI6"/>
    <mergeCell ref="AJ5:AJ6"/>
    <mergeCell ref="A19:K19"/>
    <mergeCell ref="S5:S6"/>
    <mergeCell ref="A4:A6"/>
    <mergeCell ref="B4:J4"/>
    <mergeCell ref="H5:H6"/>
    <mergeCell ref="I5:I6"/>
    <mergeCell ref="J5:J6"/>
    <mergeCell ref="B5:B6"/>
    <mergeCell ref="R5:R6"/>
    <mergeCell ref="K4:S4"/>
    <mergeCell ref="A2:BE2"/>
    <mergeCell ref="A3:BE3"/>
    <mergeCell ref="AX4:BE4"/>
    <mergeCell ref="AX5:AX6"/>
    <mergeCell ref="AY5:AY6"/>
    <mergeCell ref="AZ5:BB5"/>
    <mergeCell ref="BC5:BC6"/>
    <mergeCell ref="M5:M6"/>
    <mergeCell ref="N5:P5"/>
    <mergeCell ref="Q5:Q6"/>
    <mergeCell ref="BD5:BD6"/>
    <mergeCell ref="BE5:BE6"/>
    <mergeCell ref="T4:AB4"/>
    <mergeCell ref="A18:BE18"/>
    <mergeCell ref="W5:Y5"/>
    <mergeCell ref="Z5:Z6"/>
    <mergeCell ref="AA5:AA6"/>
    <mergeCell ref="T5:T6"/>
    <mergeCell ref="U5:U6"/>
    <mergeCell ref="V5:V6"/>
  </mergeCells>
  <hyperlinks>
    <hyperlink ref="A1" r:id="rId1" display="http://kayham.erciyes.edu.tr/"/>
  </hyperlinks>
  <printOptions/>
  <pageMargins left="1.141732283464567" right="0.3" top="0.79" bottom="0.41" header="0.5118110236220472" footer="0.19"/>
  <pageSetup horizontalDpi="600" verticalDpi="600" orientation="landscape" paperSize="9" r:id="rId3"/>
  <drawing r:id="rId2"/>
</worksheet>
</file>

<file path=xl/worksheets/sheet14.xml><?xml version="1.0" encoding="utf-8"?>
<worksheet xmlns="http://schemas.openxmlformats.org/spreadsheetml/2006/main" xmlns:r="http://schemas.openxmlformats.org/officeDocument/2006/relationships">
  <dimension ref="A1:AD28"/>
  <sheetViews>
    <sheetView zoomScalePageLayoutView="0" workbookViewId="0" topLeftCell="A1">
      <selection activeCell="AC1" sqref="AC1:AD1"/>
    </sheetView>
  </sheetViews>
  <sheetFormatPr defaultColWidth="9.00390625" defaultRowHeight="12.75"/>
  <cols>
    <col min="1" max="1" width="40.25390625" style="0" customWidth="1"/>
    <col min="2" max="2" width="7.75390625" style="0" customWidth="1"/>
    <col min="3" max="30" width="5.75390625" style="0" customWidth="1"/>
  </cols>
  <sheetData>
    <row r="1" spans="1:30" s="4" customFormat="1" ht="13.5" thickBot="1">
      <c r="A1" s="3" t="s">
        <v>8</v>
      </c>
      <c r="B1" s="3"/>
      <c r="C1" s="3"/>
      <c r="D1" s="3"/>
      <c r="E1" s="3"/>
      <c r="F1" s="3"/>
      <c r="G1" s="3"/>
      <c r="H1" s="3"/>
      <c r="I1" s="3"/>
      <c r="J1" s="3"/>
      <c r="K1" s="3"/>
      <c r="L1" s="3"/>
      <c r="M1" s="3"/>
      <c r="N1" s="3"/>
      <c r="O1" s="3"/>
      <c r="P1" s="3"/>
      <c r="Q1" s="3"/>
      <c r="R1" s="3"/>
      <c r="S1" s="3"/>
      <c r="T1" s="3"/>
      <c r="U1" s="3"/>
      <c r="V1" s="3"/>
      <c r="W1" s="3"/>
      <c r="AC1" s="550" t="s">
        <v>5</v>
      </c>
      <c r="AD1" s="550"/>
    </row>
    <row r="2" spans="1:30" ht="26.25" customHeight="1" thickTop="1">
      <c r="A2" s="542" t="s">
        <v>166</v>
      </c>
      <c r="B2" s="551"/>
      <c r="C2" s="551"/>
      <c r="D2" s="551"/>
      <c r="E2" s="551"/>
      <c r="F2" s="551"/>
      <c r="G2" s="551"/>
      <c r="H2" s="551"/>
      <c r="I2" s="551"/>
      <c r="J2" s="551"/>
      <c r="K2" s="551"/>
      <c r="L2" s="551"/>
      <c r="M2" s="551"/>
      <c r="N2" s="551"/>
      <c r="O2" s="551"/>
      <c r="P2" s="551"/>
      <c r="Q2" s="551"/>
      <c r="R2" s="551"/>
      <c r="S2" s="551"/>
      <c r="T2" s="551"/>
      <c r="U2" s="551"/>
      <c r="V2" s="551"/>
      <c r="W2" s="551"/>
      <c r="X2" s="543"/>
      <c r="Y2" s="543"/>
      <c r="Z2" s="543"/>
      <c r="AA2" s="543"/>
      <c r="AB2" s="543"/>
      <c r="AC2" s="543"/>
      <c r="AD2" s="544"/>
    </row>
    <row r="3" spans="1:30" ht="27.75" customHeight="1" thickBot="1">
      <c r="A3" s="545" t="s">
        <v>344</v>
      </c>
      <c r="B3" s="552"/>
      <c r="C3" s="552"/>
      <c r="D3" s="552"/>
      <c r="E3" s="552"/>
      <c r="F3" s="552"/>
      <c r="G3" s="552"/>
      <c r="H3" s="552"/>
      <c r="I3" s="552"/>
      <c r="J3" s="552"/>
      <c r="K3" s="552"/>
      <c r="L3" s="552"/>
      <c r="M3" s="552"/>
      <c r="N3" s="552"/>
      <c r="O3" s="552"/>
      <c r="P3" s="552"/>
      <c r="Q3" s="552"/>
      <c r="R3" s="552"/>
      <c r="S3" s="552"/>
      <c r="T3" s="552"/>
      <c r="U3" s="552"/>
      <c r="V3" s="552"/>
      <c r="W3" s="552"/>
      <c r="X3" s="546"/>
      <c r="Y3" s="546"/>
      <c r="Z3" s="546"/>
      <c r="AA3" s="546"/>
      <c r="AB3" s="546"/>
      <c r="AC3" s="546"/>
      <c r="AD3" s="547"/>
    </row>
    <row r="4" spans="1:30" ht="33" customHeight="1" thickBot="1">
      <c r="A4" s="558" t="s">
        <v>57</v>
      </c>
      <c r="B4" s="531">
        <v>2015</v>
      </c>
      <c r="C4" s="532"/>
      <c r="D4" s="532"/>
      <c r="E4" s="532"/>
      <c r="F4" s="532"/>
      <c r="G4" s="532"/>
      <c r="H4" s="532"/>
      <c r="I4" s="533"/>
      <c r="J4" s="532">
        <v>2016</v>
      </c>
      <c r="K4" s="532"/>
      <c r="L4" s="532"/>
      <c r="M4" s="532"/>
      <c r="N4" s="532"/>
      <c r="O4" s="532"/>
      <c r="P4" s="533"/>
      <c r="Q4" s="532">
        <v>2017</v>
      </c>
      <c r="R4" s="532"/>
      <c r="S4" s="532"/>
      <c r="T4" s="532"/>
      <c r="U4" s="532"/>
      <c r="V4" s="532"/>
      <c r="W4" s="533"/>
      <c r="X4" s="532">
        <v>2018</v>
      </c>
      <c r="Y4" s="532"/>
      <c r="Z4" s="532"/>
      <c r="AA4" s="532"/>
      <c r="AB4" s="532"/>
      <c r="AC4" s="532"/>
      <c r="AD4" s="541"/>
    </row>
    <row r="5" spans="1:30" ht="61.5" customHeight="1" thickBot="1">
      <c r="A5" s="558"/>
      <c r="B5" s="523" t="s">
        <v>56</v>
      </c>
      <c r="C5" s="523" t="s">
        <v>54</v>
      </c>
      <c r="D5" s="555" t="s">
        <v>22</v>
      </c>
      <c r="E5" s="556"/>
      <c r="F5" s="557"/>
      <c r="G5" s="534" t="s">
        <v>51</v>
      </c>
      <c r="H5" s="534" t="s">
        <v>52</v>
      </c>
      <c r="I5" s="534" t="s">
        <v>53</v>
      </c>
      <c r="J5" s="523" t="s">
        <v>54</v>
      </c>
      <c r="K5" s="555" t="s">
        <v>22</v>
      </c>
      <c r="L5" s="556"/>
      <c r="M5" s="557"/>
      <c r="N5" s="534" t="s">
        <v>51</v>
      </c>
      <c r="O5" s="534" t="s">
        <v>52</v>
      </c>
      <c r="P5" s="534" t="s">
        <v>53</v>
      </c>
      <c r="Q5" s="523" t="s">
        <v>54</v>
      </c>
      <c r="R5" s="555" t="s">
        <v>22</v>
      </c>
      <c r="S5" s="556"/>
      <c r="T5" s="557"/>
      <c r="U5" s="534" t="s">
        <v>51</v>
      </c>
      <c r="V5" s="534" t="s">
        <v>52</v>
      </c>
      <c r="W5" s="534" t="s">
        <v>53</v>
      </c>
      <c r="X5" s="523" t="s">
        <v>54</v>
      </c>
      <c r="Y5" s="555" t="s">
        <v>22</v>
      </c>
      <c r="Z5" s="556"/>
      <c r="AA5" s="557"/>
      <c r="AB5" s="534" t="s">
        <v>51</v>
      </c>
      <c r="AC5" s="534" t="s">
        <v>52</v>
      </c>
      <c r="AD5" s="593" t="s">
        <v>53</v>
      </c>
    </row>
    <row r="6" spans="1:30" ht="69" customHeight="1" thickBot="1">
      <c r="A6" s="558"/>
      <c r="B6" s="540"/>
      <c r="C6" s="540"/>
      <c r="D6" s="103" t="s">
        <v>23</v>
      </c>
      <c r="E6" s="104" t="s">
        <v>21</v>
      </c>
      <c r="F6" s="105" t="s">
        <v>22</v>
      </c>
      <c r="G6" s="592"/>
      <c r="H6" s="592"/>
      <c r="I6" s="592"/>
      <c r="J6" s="540"/>
      <c r="K6" s="103" t="s">
        <v>23</v>
      </c>
      <c r="L6" s="104" t="s">
        <v>21</v>
      </c>
      <c r="M6" s="105" t="s">
        <v>22</v>
      </c>
      <c r="N6" s="592"/>
      <c r="O6" s="592"/>
      <c r="P6" s="592"/>
      <c r="Q6" s="540"/>
      <c r="R6" s="103" t="s">
        <v>23</v>
      </c>
      <c r="S6" s="104" t="s">
        <v>21</v>
      </c>
      <c r="T6" s="105" t="s">
        <v>22</v>
      </c>
      <c r="U6" s="592"/>
      <c r="V6" s="592"/>
      <c r="W6" s="592"/>
      <c r="X6" s="540"/>
      <c r="Y6" s="103" t="s">
        <v>23</v>
      </c>
      <c r="Z6" s="104" t="s">
        <v>21</v>
      </c>
      <c r="AA6" s="105" t="s">
        <v>22</v>
      </c>
      <c r="AB6" s="592"/>
      <c r="AC6" s="592"/>
      <c r="AD6" s="594"/>
    </row>
    <row r="7" spans="1:30" s="1" customFormat="1" ht="12.75">
      <c r="A7" s="98" t="s">
        <v>272</v>
      </c>
      <c r="B7" s="132" t="s">
        <v>58</v>
      </c>
      <c r="C7" s="148">
        <v>248</v>
      </c>
      <c r="D7" s="150">
        <v>108</v>
      </c>
      <c r="E7" s="150">
        <v>116</v>
      </c>
      <c r="F7" s="148">
        <v>224</v>
      </c>
      <c r="G7" s="134">
        <v>24</v>
      </c>
      <c r="H7" s="134">
        <v>0</v>
      </c>
      <c r="I7" s="326">
        <f>F7/C7*100</f>
        <v>90.32258064516128</v>
      </c>
      <c r="J7" s="148">
        <v>248</v>
      </c>
      <c r="K7" s="150">
        <v>99</v>
      </c>
      <c r="L7" s="150">
        <v>123</v>
      </c>
      <c r="M7" s="148">
        <v>222</v>
      </c>
      <c r="N7" s="134"/>
      <c r="O7" s="134"/>
      <c r="P7" s="326">
        <f>M7/J7*100</f>
        <v>89.51612903225806</v>
      </c>
      <c r="Q7" s="148">
        <v>248</v>
      </c>
      <c r="R7" s="150">
        <v>88</v>
      </c>
      <c r="S7" s="150">
        <v>108</v>
      </c>
      <c r="T7" s="148">
        <v>196</v>
      </c>
      <c r="U7" s="134"/>
      <c r="V7" s="134"/>
      <c r="W7" s="326">
        <f>T7/Q7*100</f>
        <v>79.03225806451613</v>
      </c>
      <c r="X7" s="148">
        <v>248</v>
      </c>
      <c r="Y7" s="150">
        <v>72</v>
      </c>
      <c r="Z7" s="150">
        <v>94</v>
      </c>
      <c r="AA7" s="148">
        <v>166</v>
      </c>
      <c r="AB7" s="134"/>
      <c r="AC7" s="134"/>
      <c r="AD7" s="244">
        <f>AA7/X7*100</f>
        <v>66.93548387096774</v>
      </c>
    </row>
    <row r="8" spans="1:30" s="1" customFormat="1" ht="26.25" customHeight="1">
      <c r="A8" s="81" t="s">
        <v>273</v>
      </c>
      <c r="B8" s="135" t="s">
        <v>60</v>
      </c>
      <c r="C8" s="149" t="s">
        <v>97</v>
      </c>
      <c r="D8" s="151" t="s">
        <v>97</v>
      </c>
      <c r="E8" s="151" t="s">
        <v>97</v>
      </c>
      <c r="F8" s="149" t="s">
        <v>97</v>
      </c>
      <c r="G8" s="137" t="s">
        <v>97</v>
      </c>
      <c r="H8" s="137" t="s">
        <v>97</v>
      </c>
      <c r="I8" s="327" t="s">
        <v>97</v>
      </c>
      <c r="J8" s="149" t="s">
        <v>97</v>
      </c>
      <c r="K8" s="151" t="s">
        <v>97</v>
      </c>
      <c r="L8" s="151" t="s">
        <v>97</v>
      </c>
      <c r="M8" s="149" t="s">
        <v>97</v>
      </c>
      <c r="N8" s="137" t="s">
        <v>97</v>
      </c>
      <c r="O8" s="137" t="s">
        <v>97</v>
      </c>
      <c r="P8" s="327" t="s">
        <v>97</v>
      </c>
      <c r="Q8" s="149" t="s">
        <v>97</v>
      </c>
      <c r="R8" s="151" t="s">
        <v>97</v>
      </c>
      <c r="S8" s="151" t="s">
        <v>97</v>
      </c>
      <c r="T8" s="149" t="s">
        <v>97</v>
      </c>
      <c r="U8" s="137" t="s">
        <v>97</v>
      </c>
      <c r="V8" s="137" t="s">
        <v>97</v>
      </c>
      <c r="W8" s="327" t="s">
        <v>97</v>
      </c>
      <c r="X8" s="149" t="s">
        <v>97</v>
      </c>
      <c r="Y8" s="151" t="s">
        <v>97</v>
      </c>
      <c r="Z8" s="151" t="s">
        <v>97</v>
      </c>
      <c r="AA8" s="149" t="s">
        <v>97</v>
      </c>
      <c r="AB8" s="137" t="s">
        <v>97</v>
      </c>
      <c r="AC8" s="137" t="s">
        <v>97</v>
      </c>
      <c r="AD8" s="245" t="s">
        <v>97</v>
      </c>
    </row>
    <row r="9" spans="1:30" s="1" customFormat="1" ht="23.25" customHeight="1">
      <c r="A9" s="81" t="s">
        <v>274</v>
      </c>
      <c r="B9" s="138" t="s">
        <v>58</v>
      </c>
      <c r="C9" s="149" t="s">
        <v>97</v>
      </c>
      <c r="D9" s="151" t="s">
        <v>97</v>
      </c>
      <c r="E9" s="151" t="s">
        <v>97</v>
      </c>
      <c r="F9" s="149" t="s">
        <v>97</v>
      </c>
      <c r="G9" s="137" t="s">
        <v>97</v>
      </c>
      <c r="H9" s="137" t="s">
        <v>97</v>
      </c>
      <c r="I9" s="327" t="s">
        <v>97</v>
      </c>
      <c r="J9" s="149" t="s">
        <v>97</v>
      </c>
      <c r="K9" s="151" t="s">
        <v>97</v>
      </c>
      <c r="L9" s="151" t="s">
        <v>97</v>
      </c>
      <c r="M9" s="149" t="s">
        <v>97</v>
      </c>
      <c r="N9" s="137" t="s">
        <v>97</v>
      </c>
      <c r="O9" s="137" t="s">
        <v>97</v>
      </c>
      <c r="P9" s="327" t="s">
        <v>97</v>
      </c>
      <c r="Q9" s="149" t="s">
        <v>97</v>
      </c>
      <c r="R9" s="151" t="s">
        <v>97</v>
      </c>
      <c r="S9" s="151" t="s">
        <v>97</v>
      </c>
      <c r="T9" s="149" t="s">
        <v>97</v>
      </c>
      <c r="U9" s="137" t="s">
        <v>97</v>
      </c>
      <c r="V9" s="137" t="s">
        <v>97</v>
      </c>
      <c r="W9" s="327" t="s">
        <v>97</v>
      </c>
      <c r="X9" s="149" t="s">
        <v>97</v>
      </c>
      <c r="Y9" s="151" t="s">
        <v>97</v>
      </c>
      <c r="Z9" s="151" t="s">
        <v>97</v>
      </c>
      <c r="AA9" s="149" t="s">
        <v>97</v>
      </c>
      <c r="AB9" s="137" t="s">
        <v>97</v>
      </c>
      <c r="AC9" s="137" t="s">
        <v>97</v>
      </c>
      <c r="AD9" s="245" t="s">
        <v>97</v>
      </c>
    </row>
    <row r="10" spans="1:30" s="1" customFormat="1" ht="24" customHeight="1">
      <c r="A10" s="81" t="s">
        <v>275</v>
      </c>
      <c r="B10" s="138" t="s">
        <v>58</v>
      </c>
      <c r="C10" s="149" t="s">
        <v>97</v>
      </c>
      <c r="D10" s="137" t="s">
        <v>97</v>
      </c>
      <c r="E10" s="137" t="s">
        <v>97</v>
      </c>
      <c r="F10" s="149" t="s">
        <v>97</v>
      </c>
      <c r="G10" s="137" t="s">
        <v>97</v>
      </c>
      <c r="H10" s="137" t="s">
        <v>97</v>
      </c>
      <c r="I10" s="327" t="s">
        <v>97</v>
      </c>
      <c r="J10" s="149" t="s">
        <v>97</v>
      </c>
      <c r="K10" s="137" t="s">
        <v>97</v>
      </c>
      <c r="L10" s="137" t="s">
        <v>97</v>
      </c>
      <c r="M10" s="149" t="s">
        <v>97</v>
      </c>
      <c r="N10" s="137" t="s">
        <v>97</v>
      </c>
      <c r="O10" s="137" t="s">
        <v>97</v>
      </c>
      <c r="P10" s="327" t="s">
        <v>97</v>
      </c>
      <c r="Q10" s="149" t="s">
        <v>97</v>
      </c>
      <c r="R10" s="137" t="s">
        <v>97</v>
      </c>
      <c r="S10" s="137" t="s">
        <v>97</v>
      </c>
      <c r="T10" s="149" t="s">
        <v>97</v>
      </c>
      <c r="U10" s="137" t="s">
        <v>97</v>
      </c>
      <c r="V10" s="137" t="s">
        <v>97</v>
      </c>
      <c r="W10" s="327" t="s">
        <v>97</v>
      </c>
      <c r="X10" s="149" t="s">
        <v>97</v>
      </c>
      <c r="Y10" s="137" t="s">
        <v>97</v>
      </c>
      <c r="Z10" s="137" t="s">
        <v>97</v>
      </c>
      <c r="AA10" s="149" t="s">
        <v>97</v>
      </c>
      <c r="AB10" s="137" t="s">
        <v>97</v>
      </c>
      <c r="AC10" s="137" t="s">
        <v>97</v>
      </c>
      <c r="AD10" s="245" t="s">
        <v>97</v>
      </c>
    </row>
    <row r="11" spans="1:30" s="1" customFormat="1" ht="12.75">
      <c r="A11" s="81" t="s">
        <v>276</v>
      </c>
      <c r="B11" s="138" t="s">
        <v>58</v>
      </c>
      <c r="C11" s="149">
        <v>350</v>
      </c>
      <c r="D11" s="151">
        <v>117</v>
      </c>
      <c r="E11" s="151">
        <v>147</v>
      </c>
      <c r="F11" s="149">
        <v>264</v>
      </c>
      <c r="G11" s="137">
        <v>71</v>
      </c>
      <c r="H11" s="137">
        <v>0</v>
      </c>
      <c r="I11" s="327">
        <f>F11/C11*100</f>
        <v>75.42857142857143</v>
      </c>
      <c r="J11" s="149">
        <v>350</v>
      </c>
      <c r="K11" s="151">
        <v>133</v>
      </c>
      <c r="L11" s="151">
        <v>155</v>
      </c>
      <c r="M11" s="149">
        <v>288</v>
      </c>
      <c r="N11" s="137"/>
      <c r="O11" s="137"/>
      <c r="P11" s="327">
        <f>M11/J11*100</f>
        <v>82.28571428571428</v>
      </c>
      <c r="Q11" s="149">
        <v>350</v>
      </c>
      <c r="R11" s="151">
        <v>121</v>
      </c>
      <c r="S11" s="151">
        <v>124</v>
      </c>
      <c r="T11" s="149">
        <v>245</v>
      </c>
      <c r="U11" s="137"/>
      <c r="V11" s="137"/>
      <c r="W11" s="327">
        <f>T11/Q11*100</f>
        <v>70</v>
      </c>
      <c r="X11" s="149">
        <v>350</v>
      </c>
      <c r="Y11" s="151">
        <v>96</v>
      </c>
      <c r="Z11" s="151">
        <v>117</v>
      </c>
      <c r="AA11" s="149">
        <v>213</v>
      </c>
      <c r="AB11" s="137"/>
      <c r="AC11" s="137"/>
      <c r="AD11" s="245">
        <f>AA11/X11*100</f>
        <v>60.857142857142854</v>
      </c>
    </row>
    <row r="12" spans="1:30" s="1" customFormat="1" ht="12.75">
      <c r="A12" s="81" t="s">
        <v>277</v>
      </c>
      <c r="B12" s="138" t="s">
        <v>58</v>
      </c>
      <c r="C12" s="149">
        <v>300</v>
      </c>
      <c r="D12" s="151">
        <v>34</v>
      </c>
      <c r="E12" s="151">
        <v>32</v>
      </c>
      <c r="F12" s="149">
        <v>66</v>
      </c>
      <c r="G12" s="137">
        <v>155</v>
      </c>
      <c r="H12" s="137">
        <v>0</v>
      </c>
      <c r="I12" s="327">
        <f>F12/C12*100</f>
        <v>22</v>
      </c>
      <c r="J12" s="149">
        <v>300</v>
      </c>
      <c r="K12" s="151">
        <v>25</v>
      </c>
      <c r="L12" s="151">
        <v>26</v>
      </c>
      <c r="M12" s="149">
        <v>51</v>
      </c>
      <c r="N12" s="137"/>
      <c r="O12" s="137"/>
      <c r="P12" s="327">
        <f>M12/J12*100</f>
        <v>17</v>
      </c>
      <c r="Q12" s="149">
        <v>300</v>
      </c>
      <c r="R12" s="151">
        <v>35</v>
      </c>
      <c r="S12" s="151">
        <v>34</v>
      </c>
      <c r="T12" s="149">
        <v>69</v>
      </c>
      <c r="U12" s="137"/>
      <c r="V12" s="137"/>
      <c r="W12" s="327">
        <f>T12/Q12*100</f>
        <v>23</v>
      </c>
      <c r="X12" s="149">
        <v>300</v>
      </c>
      <c r="Y12" s="151">
        <v>28</v>
      </c>
      <c r="Z12" s="151">
        <v>33</v>
      </c>
      <c r="AA12" s="149">
        <v>61</v>
      </c>
      <c r="AB12" s="137"/>
      <c r="AC12" s="137"/>
      <c r="AD12" s="245">
        <f>AA12/X12*100</f>
        <v>20.333333333333332</v>
      </c>
    </row>
    <row r="13" spans="1:30" s="1" customFormat="1" ht="12.75">
      <c r="A13" s="81" t="s">
        <v>278</v>
      </c>
      <c r="B13" s="138" t="s">
        <v>97</v>
      </c>
      <c r="C13" s="149" t="s">
        <v>97</v>
      </c>
      <c r="D13" s="151" t="s">
        <v>97</v>
      </c>
      <c r="E13" s="151" t="s">
        <v>97</v>
      </c>
      <c r="F13" s="149" t="s">
        <v>97</v>
      </c>
      <c r="G13" s="137" t="s">
        <v>97</v>
      </c>
      <c r="H13" s="137" t="s">
        <v>97</v>
      </c>
      <c r="I13" s="327" t="s">
        <v>97</v>
      </c>
      <c r="J13" s="149" t="s">
        <v>97</v>
      </c>
      <c r="K13" s="151" t="s">
        <v>97</v>
      </c>
      <c r="L13" s="151" t="s">
        <v>97</v>
      </c>
      <c r="M13" s="149" t="s">
        <v>97</v>
      </c>
      <c r="N13" s="137" t="s">
        <v>97</v>
      </c>
      <c r="O13" s="137" t="s">
        <v>97</v>
      </c>
      <c r="P13" s="327" t="s">
        <v>97</v>
      </c>
      <c r="Q13" s="149" t="s">
        <v>97</v>
      </c>
      <c r="R13" s="151" t="s">
        <v>97</v>
      </c>
      <c r="S13" s="151" t="s">
        <v>97</v>
      </c>
      <c r="T13" s="149" t="s">
        <v>97</v>
      </c>
      <c r="U13" s="137" t="s">
        <v>97</v>
      </c>
      <c r="V13" s="137" t="s">
        <v>97</v>
      </c>
      <c r="W13" s="327" t="s">
        <v>97</v>
      </c>
      <c r="X13" s="149" t="s">
        <v>97</v>
      </c>
      <c r="Y13" s="151" t="s">
        <v>97</v>
      </c>
      <c r="Z13" s="151" t="s">
        <v>97</v>
      </c>
      <c r="AA13" s="149" t="s">
        <v>97</v>
      </c>
      <c r="AB13" s="137" t="s">
        <v>97</v>
      </c>
      <c r="AC13" s="137" t="s">
        <v>97</v>
      </c>
      <c r="AD13" s="245" t="s">
        <v>97</v>
      </c>
    </row>
    <row r="14" spans="1:30" s="1" customFormat="1" ht="18" customHeight="1">
      <c r="A14" s="81" t="s">
        <v>279</v>
      </c>
      <c r="B14" s="138" t="s">
        <v>58</v>
      </c>
      <c r="C14" s="149">
        <v>267</v>
      </c>
      <c r="D14" s="151">
        <v>114</v>
      </c>
      <c r="E14" s="323">
        <v>130</v>
      </c>
      <c r="F14" s="149">
        <v>244</v>
      </c>
      <c r="G14" s="137">
        <v>0</v>
      </c>
      <c r="H14" s="137">
        <v>15</v>
      </c>
      <c r="I14" s="327">
        <f>F14/C14*100</f>
        <v>91.38576779026218</v>
      </c>
      <c r="J14" s="149">
        <v>267</v>
      </c>
      <c r="K14" s="151">
        <v>126</v>
      </c>
      <c r="L14" s="323">
        <v>113</v>
      </c>
      <c r="M14" s="149">
        <v>239</v>
      </c>
      <c r="N14" s="137"/>
      <c r="O14" s="137"/>
      <c r="P14" s="327">
        <f>M14/J14*100</f>
        <v>89.51310861423221</v>
      </c>
      <c r="Q14" s="149">
        <v>267</v>
      </c>
      <c r="R14" s="151">
        <v>97</v>
      </c>
      <c r="S14" s="323">
        <v>116</v>
      </c>
      <c r="T14" s="149">
        <v>213</v>
      </c>
      <c r="U14" s="137"/>
      <c r="V14" s="137"/>
      <c r="W14" s="327">
        <f>T14/Q14*100</f>
        <v>79.7752808988764</v>
      </c>
      <c r="X14" s="149">
        <v>267</v>
      </c>
      <c r="Y14" s="151">
        <v>97</v>
      </c>
      <c r="Z14" s="323">
        <v>99</v>
      </c>
      <c r="AA14" s="149">
        <v>196</v>
      </c>
      <c r="AB14" s="137"/>
      <c r="AC14" s="137"/>
      <c r="AD14" s="245">
        <f>AA14/X14*100</f>
        <v>73.40823970037454</v>
      </c>
    </row>
    <row r="15" spans="1:30" s="1" customFormat="1" ht="21" customHeight="1">
      <c r="A15" s="81" t="s">
        <v>280</v>
      </c>
      <c r="B15" s="138" t="s">
        <v>62</v>
      </c>
      <c r="C15" s="149">
        <v>270</v>
      </c>
      <c r="D15" s="321">
        <v>228</v>
      </c>
      <c r="E15" s="151">
        <v>0</v>
      </c>
      <c r="F15" s="322">
        <v>228</v>
      </c>
      <c r="G15" s="137">
        <v>43</v>
      </c>
      <c r="H15" s="137">
        <v>0</v>
      </c>
      <c r="I15" s="327">
        <f>F15/C15*100</f>
        <v>84.44444444444444</v>
      </c>
      <c r="J15" s="149">
        <v>270</v>
      </c>
      <c r="K15" s="321">
        <v>217</v>
      </c>
      <c r="L15" s="151" t="s">
        <v>97</v>
      </c>
      <c r="M15" s="322">
        <v>217</v>
      </c>
      <c r="N15" s="137"/>
      <c r="O15" s="137"/>
      <c r="P15" s="327">
        <f>M15/J15*100</f>
        <v>80.37037037037037</v>
      </c>
      <c r="Q15" s="149">
        <v>270</v>
      </c>
      <c r="R15" s="321">
        <v>193</v>
      </c>
      <c r="S15" s="151" t="s">
        <v>97</v>
      </c>
      <c r="T15" s="322">
        <v>193</v>
      </c>
      <c r="U15" s="137"/>
      <c r="V15" s="137"/>
      <c r="W15" s="327">
        <f>T15/Q15*100</f>
        <v>71.48148148148148</v>
      </c>
      <c r="X15" s="149">
        <v>270</v>
      </c>
      <c r="Y15" s="321">
        <v>165</v>
      </c>
      <c r="Z15" s="151" t="s">
        <v>97</v>
      </c>
      <c r="AA15" s="322">
        <v>165</v>
      </c>
      <c r="AB15" s="137"/>
      <c r="AC15" s="137"/>
      <c r="AD15" s="245">
        <f>AA15/X15*100</f>
        <v>61.111111111111114</v>
      </c>
    </row>
    <row r="16" spans="1:30" s="1" customFormat="1" ht="24" customHeight="1">
      <c r="A16" s="81" t="s">
        <v>281</v>
      </c>
      <c r="B16" s="138" t="s">
        <v>60</v>
      </c>
      <c r="C16" s="149">
        <v>348</v>
      </c>
      <c r="D16" s="151">
        <v>0</v>
      </c>
      <c r="E16" s="324">
        <v>211</v>
      </c>
      <c r="F16" s="149">
        <v>211</v>
      </c>
      <c r="G16" s="137">
        <v>85</v>
      </c>
      <c r="H16" s="137">
        <v>0</v>
      </c>
      <c r="I16" s="327">
        <f>F16/C16*100</f>
        <v>60.63218390804598</v>
      </c>
      <c r="J16" s="149">
        <v>348</v>
      </c>
      <c r="K16" s="151" t="s">
        <v>97</v>
      </c>
      <c r="L16" s="324">
        <v>135</v>
      </c>
      <c r="M16" s="149">
        <v>135</v>
      </c>
      <c r="N16" s="137"/>
      <c r="O16" s="137"/>
      <c r="P16" s="327">
        <f>M16/J16*100</f>
        <v>38.793103448275865</v>
      </c>
      <c r="Q16" s="149">
        <v>348</v>
      </c>
      <c r="R16" s="151" t="s">
        <v>97</v>
      </c>
      <c r="S16" s="324">
        <v>193</v>
      </c>
      <c r="T16" s="149">
        <v>193</v>
      </c>
      <c r="U16" s="137"/>
      <c r="V16" s="137"/>
      <c r="W16" s="327">
        <f>T16/Q16*100</f>
        <v>55.45977011494253</v>
      </c>
      <c r="X16" s="149">
        <v>348</v>
      </c>
      <c r="Y16" s="151" t="s">
        <v>97</v>
      </c>
      <c r="Z16" s="324">
        <v>153</v>
      </c>
      <c r="AA16" s="149">
        <v>153</v>
      </c>
      <c r="AB16" s="137"/>
      <c r="AC16" s="137"/>
      <c r="AD16" s="245">
        <f>AA16/X16*100</f>
        <v>43.96551724137931</v>
      </c>
    </row>
    <row r="17" spans="1:30" s="1" customFormat="1" ht="24" customHeight="1" thickBot="1">
      <c r="A17" s="99" t="s">
        <v>63</v>
      </c>
      <c r="B17" s="140" t="s">
        <v>97</v>
      </c>
      <c r="C17" s="155">
        <v>1783</v>
      </c>
      <c r="D17" s="156">
        <v>601</v>
      </c>
      <c r="E17" s="156">
        <v>636</v>
      </c>
      <c r="F17" s="155">
        <v>1237</v>
      </c>
      <c r="G17" s="142">
        <v>452</v>
      </c>
      <c r="H17" s="142">
        <v>15</v>
      </c>
      <c r="I17" s="328">
        <f>F17/C17*100</f>
        <v>69.37745372966909</v>
      </c>
      <c r="J17" s="155">
        <v>1783</v>
      </c>
      <c r="K17" s="156">
        <v>587</v>
      </c>
      <c r="L17" s="156">
        <v>555</v>
      </c>
      <c r="M17" s="155">
        <v>1142</v>
      </c>
      <c r="N17" s="142"/>
      <c r="O17" s="142"/>
      <c r="P17" s="328">
        <f>M17/J17*100</f>
        <v>64.04935501962984</v>
      </c>
      <c r="Q17" s="155">
        <v>1783</v>
      </c>
      <c r="R17" s="156">
        <v>534</v>
      </c>
      <c r="S17" s="156">
        <v>575</v>
      </c>
      <c r="T17" s="155">
        <v>1109</v>
      </c>
      <c r="U17" s="142"/>
      <c r="V17" s="142"/>
      <c r="W17" s="328">
        <f>T17/Q17*100</f>
        <v>62.19854178351094</v>
      </c>
      <c r="X17" s="155">
        <v>1783</v>
      </c>
      <c r="Y17" s="156">
        <v>458</v>
      </c>
      <c r="Z17" s="156">
        <v>496</v>
      </c>
      <c r="AA17" s="155">
        <v>954</v>
      </c>
      <c r="AB17" s="142"/>
      <c r="AC17" s="142"/>
      <c r="AD17" s="246">
        <f>AA17/X17*100</f>
        <v>53.50532809871004</v>
      </c>
    </row>
    <row r="18" spans="1:30" s="1" customFormat="1" ht="14.25" customHeight="1" thickTop="1">
      <c r="A18" s="562"/>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row>
    <row r="19" spans="1:23" s="1" customFormat="1" ht="14.25" customHeight="1">
      <c r="A19" s="204" t="s">
        <v>282</v>
      </c>
      <c r="B19" s="204"/>
      <c r="C19" s="204"/>
      <c r="D19" s="204"/>
      <c r="E19" s="204"/>
      <c r="F19" s="204"/>
      <c r="G19" s="204"/>
      <c r="H19" s="204"/>
      <c r="I19" s="204"/>
      <c r="J19" s="204"/>
      <c r="K19" s="204"/>
      <c r="L19" s="204"/>
      <c r="M19" s="204"/>
      <c r="N19" s="204"/>
      <c r="O19" s="204"/>
      <c r="P19" s="204"/>
      <c r="Q19" s="204"/>
      <c r="R19" s="204"/>
      <c r="S19" s="204"/>
      <c r="T19" s="204"/>
      <c r="U19" s="204"/>
      <c r="V19" s="204"/>
      <c r="W19" s="204"/>
    </row>
    <row r="20" spans="1:24" s="1" customFormat="1" ht="14.25" customHeight="1">
      <c r="A20" s="537" t="s">
        <v>338</v>
      </c>
      <c r="B20" s="537"/>
      <c r="C20" s="537"/>
      <c r="D20" s="537"/>
      <c r="E20" s="537"/>
      <c r="F20" s="537"/>
      <c r="G20" s="537"/>
      <c r="H20" s="537"/>
      <c r="I20" s="537"/>
      <c r="J20" s="537"/>
      <c r="K20" s="537"/>
      <c r="L20" s="537"/>
      <c r="M20" s="537"/>
      <c r="N20" s="537"/>
      <c r="O20" s="537"/>
      <c r="P20" s="537"/>
      <c r="Q20" s="537"/>
      <c r="R20" s="537"/>
      <c r="S20" s="537"/>
      <c r="T20" s="537"/>
      <c r="U20" s="537"/>
      <c r="V20" s="537"/>
      <c r="W20" s="537"/>
      <c r="X20" s="537"/>
    </row>
    <row r="21" spans="1:26" s="1" customFormat="1" ht="14.25" customHeight="1">
      <c r="A21" s="537" t="s">
        <v>326</v>
      </c>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row>
    <row r="22" spans="1:23" s="1" customFormat="1" ht="14.25" customHeight="1">
      <c r="A22" s="47" t="s">
        <v>154</v>
      </c>
      <c r="B22" s="47"/>
      <c r="C22" s="47"/>
      <c r="D22" s="47"/>
      <c r="E22" s="47"/>
      <c r="F22" s="47"/>
      <c r="G22" s="47"/>
      <c r="H22" s="47"/>
      <c r="I22" s="47"/>
      <c r="J22" s="47"/>
      <c r="K22" s="47"/>
      <c r="L22" s="47"/>
      <c r="M22" s="47"/>
      <c r="N22" s="47"/>
      <c r="O22" s="47"/>
      <c r="P22" s="47"/>
      <c r="Q22" s="47"/>
      <c r="R22" s="47"/>
      <c r="S22" s="47"/>
      <c r="T22" s="47"/>
      <c r="U22" s="47"/>
      <c r="V22" s="47"/>
      <c r="W22" s="47"/>
    </row>
    <row r="23" spans="1:28" s="1" customFormat="1" ht="24" customHeight="1">
      <c r="A23"/>
      <c r="B23"/>
      <c r="C23"/>
      <c r="D23"/>
      <c r="E23"/>
      <c r="F23"/>
      <c r="G23"/>
      <c r="H23"/>
      <c r="I23"/>
      <c r="J23"/>
      <c r="K23"/>
      <c r="L23"/>
      <c r="M23"/>
      <c r="N23" s="5" t="s">
        <v>7</v>
      </c>
      <c r="O23"/>
      <c r="P23"/>
      <c r="Q23"/>
      <c r="R23"/>
      <c r="S23"/>
      <c r="T23"/>
      <c r="U23"/>
      <c r="V23"/>
      <c r="W23"/>
      <c r="Z23"/>
      <c r="AA23" s="5"/>
      <c r="AB23"/>
    </row>
    <row r="24" spans="1:23" s="1" customFormat="1" ht="15" customHeight="1">
      <c r="A24"/>
      <c r="B24"/>
      <c r="C24"/>
      <c r="D24"/>
      <c r="E24"/>
      <c r="F24"/>
      <c r="G24"/>
      <c r="H24"/>
      <c r="I24"/>
      <c r="J24"/>
      <c r="K24"/>
      <c r="L24"/>
      <c r="M24"/>
      <c r="N24"/>
      <c r="O24"/>
      <c r="P24"/>
      <c r="Q24"/>
      <c r="R24"/>
      <c r="S24"/>
      <c r="T24"/>
      <c r="U24"/>
      <c r="V24"/>
      <c r="W24"/>
    </row>
    <row r="25" spans="1:23" s="1" customFormat="1" ht="14.25" customHeight="1">
      <c r="A25"/>
      <c r="B25"/>
      <c r="C25"/>
      <c r="D25"/>
      <c r="E25"/>
      <c r="F25"/>
      <c r="G25"/>
      <c r="H25"/>
      <c r="I25"/>
      <c r="J25"/>
      <c r="K25"/>
      <c r="L25"/>
      <c r="M25"/>
      <c r="N25"/>
      <c r="O25"/>
      <c r="P25"/>
      <c r="Q25"/>
      <c r="R25"/>
      <c r="S25"/>
      <c r="T25"/>
      <c r="U25"/>
      <c r="V25"/>
      <c r="W25"/>
    </row>
    <row r="26" spans="1:23" s="1" customFormat="1" ht="11.25" customHeight="1">
      <c r="A26"/>
      <c r="B26"/>
      <c r="C26"/>
      <c r="D26"/>
      <c r="E26"/>
      <c r="F26"/>
      <c r="G26"/>
      <c r="H26"/>
      <c r="I26"/>
      <c r="J26"/>
      <c r="K26"/>
      <c r="L26"/>
      <c r="M26"/>
      <c r="N26"/>
      <c r="O26"/>
      <c r="P26"/>
      <c r="Q26"/>
      <c r="R26"/>
      <c r="S26"/>
      <c r="T26"/>
      <c r="U26"/>
      <c r="V26"/>
      <c r="W26"/>
    </row>
    <row r="27" spans="1:23" s="1" customFormat="1" ht="13.5" customHeight="1">
      <c r="A27"/>
      <c r="B27"/>
      <c r="C27"/>
      <c r="D27"/>
      <c r="E27"/>
      <c r="F27"/>
      <c r="G27"/>
      <c r="H27"/>
      <c r="I27"/>
      <c r="J27"/>
      <c r="K27"/>
      <c r="L27"/>
      <c r="M27"/>
      <c r="N27"/>
      <c r="O27"/>
      <c r="P27"/>
      <c r="Q27"/>
      <c r="R27"/>
      <c r="S27"/>
      <c r="T27"/>
      <c r="U27"/>
      <c r="V27"/>
      <c r="W27"/>
    </row>
    <row r="28" spans="1:23" s="1" customFormat="1" ht="13.5" customHeight="1">
      <c r="A28"/>
      <c r="B28"/>
      <c r="C28"/>
      <c r="D28"/>
      <c r="E28"/>
      <c r="F28"/>
      <c r="G28"/>
      <c r="H28"/>
      <c r="I28"/>
      <c r="J28"/>
      <c r="K28"/>
      <c r="L28"/>
      <c r="M28"/>
      <c r="N28"/>
      <c r="O28"/>
      <c r="P28"/>
      <c r="Q28"/>
      <c r="R28"/>
      <c r="S28"/>
      <c r="T28"/>
      <c r="U28"/>
      <c r="V28"/>
      <c r="W28"/>
    </row>
    <row r="29" s="1" customFormat="1" ht="15" customHeight="1"/>
    <row r="30" s="1" customFormat="1" ht="18" customHeight="1"/>
    <row r="31" s="1" customFormat="1" ht="16.5" customHeight="1"/>
    <row r="32" s="1" customFormat="1" ht="17.25" customHeight="1"/>
    <row r="33" ht="15.75" customHeight="1"/>
    <row r="34" ht="15.75" customHeight="1"/>
    <row r="35" ht="16.5" customHeight="1"/>
    <row r="36" ht="15" customHeight="1"/>
    <row r="58" ht="28.5" customHeight="1"/>
    <row r="59" ht="19.5" customHeight="1"/>
    <row r="60" ht="19.5" customHeight="1"/>
    <row r="61" ht="19.5" customHeight="1"/>
  </sheetData>
  <sheetProtection/>
  <mergeCells count="32">
    <mergeCell ref="B5:B6"/>
    <mergeCell ref="C5:C6"/>
    <mergeCell ref="D5:F5"/>
    <mergeCell ref="G5:G6"/>
    <mergeCell ref="H5:H6"/>
    <mergeCell ref="I5:I6"/>
    <mergeCell ref="AD5:AD6"/>
    <mergeCell ref="A2:AD2"/>
    <mergeCell ref="A3:AD3"/>
    <mergeCell ref="A4:A6"/>
    <mergeCell ref="X4:AD4"/>
    <mergeCell ref="B4:I4"/>
    <mergeCell ref="J4:P4"/>
    <mergeCell ref="Q4:W4"/>
    <mergeCell ref="Q5:Q6"/>
    <mergeCell ref="R5:T5"/>
    <mergeCell ref="N5:N6"/>
    <mergeCell ref="O5:O6"/>
    <mergeCell ref="P5:P6"/>
    <mergeCell ref="U5:U6"/>
    <mergeCell ref="V5:V6"/>
    <mergeCell ref="W5:W6"/>
    <mergeCell ref="AC1:AD1"/>
    <mergeCell ref="A18:AD18"/>
    <mergeCell ref="A21:Z21"/>
    <mergeCell ref="X5:X6"/>
    <mergeCell ref="Y5:AA5"/>
    <mergeCell ref="AB5:AB6"/>
    <mergeCell ref="AC5:AC6"/>
    <mergeCell ref="A20:X20"/>
    <mergeCell ref="J5:J6"/>
    <mergeCell ref="K5:M5"/>
  </mergeCells>
  <hyperlinks>
    <hyperlink ref="A1" r:id="rId1" display="http://kayham.erciyes.edu.tr/"/>
  </hyperlinks>
  <printOptions/>
  <pageMargins left="1.141732283464567" right="0.3" top="0.79" bottom="0.41" header="0.5118110236220472" footer="0.19"/>
  <pageSetup horizontalDpi="600" verticalDpi="600" orientation="landscape" paperSize="9" r:id="rId3"/>
  <drawing r:id="rId2"/>
</worksheet>
</file>

<file path=xl/worksheets/sheet15.xml><?xml version="1.0" encoding="utf-8"?>
<worksheet xmlns="http://schemas.openxmlformats.org/spreadsheetml/2006/main" xmlns:r="http://schemas.openxmlformats.org/officeDocument/2006/relationships">
  <dimension ref="A1:Q47"/>
  <sheetViews>
    <sheetView zoomScalePageLayoutView="0" workbookViewId="0" topLeftCell="A1">
      <selection activeCell="Q1" sqref="Q1"/>
    </sheetView>
  </sheetViews>
  <sheetFormatPr defaultColWidth="9.00390625" defaultRowHeight="12.75"/>
  <cols>
    <col min="2" max="2" width="45.625" style="0" customWidth="1"/>
    <col min="3" max="17" width="10.75390625" style="0" customWidth="1"/>
  </cols>
  <sheetData>
    <row r="1" spans="1:17" s="4" customFormat="1" ht="13.5" thickBot="1">
      <c r="A1" s="3" t="s">
        <v>8</v>
      </c>
      <c r="C1" s="3"/>
      <c r="D1" s="3"/>
      <c r="Q1" s="117" t="s">
        <v>5</v>
      </c>
    </row>
    <row r="2" spans="1:17" ht="26.25" customHeight="1" thickTop="1">
      <c r="A2" s="542" t="s">
        <v>165</v>
      </c>
      <c r="B2" s="543"/>
      <c r="C2" s="543"/>
      <c r="D2" s="543"/>
      <c r="E2" s="543"/>
      <c r="F2" s="543"/>
      <c r="G2" s="543"/>
      <c r="H2" s="543"/>
      <c r="I2" s="543"/>
      <c r="J2" s="543"/>
      <c r="K2" s="543"/>
      <c r="L2" s="543"/>
      <c r="M2" s="543"/>
      <c r="N2" s="543"/>
      <c r="O2" s="543"/>
      <c r="P2" s="543"/>
      <c r="Q2" s="544"/>
    </row>
    <row r="3" spans="1:17" ht="27.75" customHeight="1" thickBot="1">
      <c r="A3" s="545" t="s">
        <v>211</v>
      </c>
      <c r="B3" s="546"/>
      <c r="C3" s="546"/>
      <c r="D3" s="546"/>
      <c r="E3" s="546"/>
      <c r="F3" s="546"/>
      <c r="G3" s="546"/>
      <c r="H3" s="546"/>
      <c r="I3" s="546"/>
      <c r="J3" s="546"/>
      <c r="K3" s="546"/>
      <c r="L3" s="546"/>
      <c r="M3" s="546"/>
      <c r="N3" s="546"/>
      <c r="O3" s="546"/>
      <c r="P3" s="546"/>
      <c r="Q3" s="547"/>
    </row>
    <row r="4" spans="1:17" ht="33" customHeight="1" thickBot="1">
      <c r="A4" s="611" t="s">
        <v>67</v>
      </c>
      <c r="B4" s="549" t="s">
        <v>64</v>
      </c>
      <c r="C4" s="559">
        <v>2009</v>
      </c>
      <c r="D4" s="560"/>
      <c r="E4" s="561"/>
      <c r="F4" s="560">
        <v>2010</v>
      </c>
      <c r="G4" s="560"/>
      <c r="H4" s="561"/>
      <c r="I4" s="531">
        <v>2011</v>
      </c>
      <c r="J4" s="532"/>
      <c r="K4" s="532"/>
      <c r="L4" s="531">
        <v>2012</v>
      </c>
      <c r="M4" s="532"/>
      <c r="N4" s="533"/>
      <c r="O4" s="531">
        <v>2013</v>
      </c>
      <c r="P4" s="532"/>
      <c r="Q4" s="541"/>
    </row>
    <row r="5" spans="1:17" ht="61.5" customHeight="1">
      <c r="A5" s="611"/>
      <c r="B5" s="549"/>
      <c r="C5" s="523" t="s">
        <v>65</v>
      </c>
      <c r="D5" s="534" t="s">
        <v>9</v>
      </c>
      <c r="E5" s="523" t="s">
        <v>66</v>
      </c>
      <c r="F5" s="548" t="s">
        <v>65</v>
      </c>
      <c r="G5" s="534" t="s">
        <v>9</v>
      </c>
      <c r="H5" s="523" t="s">
        <v>66</v>
      </c>
      <c r="I5" s="523" t="s">
        <v>65</v>
      </c>
      <c r="J5" s="534" t="s">
        <v>9</v>
      </c>
      <c r="K5" s="613" t="s">
        <v>66</v>
      </c>
      <c r="L5" s="523" t="s">
        <v>65</v>
      </c>
      <c r="M5" s="534" t="s">
        <v>9</v>
      </c>
      <c r="N5" s="523" t="s">
        <v>66</v>
      </c>
      <c r="O5" s="523" t="s">
        <v>65</v>
      </c>
      <c r="P5" s="534" t="s">
        <v>9</v>
      </c>
      <c r="Q5" s="600" t="s">
        <v>66</v>
      </c>
    </row>
    <row r="6" spans="1:17" ht="69" customHeight="1" thickBot="1">
      <c r="A6" s="612"/>
      <c r="B6" s="602"/>
      <c r="C6" s="540"/>
      <c r="D6" s="540"/>
      <c r="E6" s="540"/>
      <c r="F6" s="586"/>
      <c r="G6" s="540"/>
      <c r="H6" s="540"/>
      <c r="I6" s="554"/>
      <c r="J6" s="535"/>
      <c r="K6" s="614"/>
      <c r="L6" s="554"/>
      <c r="M6" s="535"/>
      <c r="N6" s="554"/>
      <c r="O6" s="554"/>
      <c r="P6" s="535"/>
      <c r="Q6" s="601"/>
    </row>
    <row r="7" spans="1:17" s="1" customFormat="1" ht="27.75" customHeight="1">
      <c r="A7" s="625">
        <v>1</v>
      </c>
      <c r="B7" s="159" t="s">
        <v>92</v>
      </c>
      <c r="C7" s="607">
        <v>5</v>
      </c>
      <c r="D7" s="24" t="s">
        <v>97</v>
      </c>
      <c r="E7" s="609">
        <v>183</v>
      </c>
      <c r="F7" s="607">
        <v>4</v>
      </c>
      <c r="G7" s="24">
        <v>279</v>
      </c>
      <c r="H7" s="609">
        <v>101</v>
      </c>
      <c r="I7" s="607">
        <v>4</v>
      </c>
      <c r="J7" s="24">
        <v>256</v>
      </c>
      <c r="K7" s="609">
        <v>93</v>
      </c>
      <c r="L7" s="618">
        <v>4</v>
      </c>
      <c r="M7" s="24">
        <v>256</v>
      </c>
      <c r="N7" s="619">
        <v>93</v>
      </c>
      <c r="O7" s="607" t="s">
        <v>97</v>
      </c>
      <c r="P7" s="24" t="s">
        <v>97</v>
      </c>
      <c r="Q7" s="615" t="s">
        <v>97</v>
      </c>
    </row>
    <row r="8" spans="1:17" s="1" customFormat="1" ht="28.5" customHeight="1">
      <c r="A8" s="626"/>
      <c r="B8" s="160" t="s">
        <v>91</v>
      </c>
      <c r="C8" s="608"/>
      <c r="D8" s="26" t="s">
        <v>97</v>
      </c>
      <c r="E8" s="610"/>
      <c r="F8" s="608"/>
      <c r="G8" s="26">
        <v>990</v>
      </c>
      <c r="H8" s="610"/>
      <c r="I8" s="608"/>
      <c r="J8" s="26">
        <v>902</v>
      </c>
      <c r="K8" s="610"/>
      <c r="L8" s="617"/>
      <c r="M8" s="26">
        <v>902</v>
      </c>
      <c r="N8" s="620"/>
      <c r="O8" s="617"/>
      <c r="P8" s="26" t="s">
        <v>97</v>
      </c>
      <c r="Q8" s="616"/>
    </row>
    <row r="9" spans="1:17" s="1" customFormat="1" ht="27" customHeight="1">
      <c r="A9" s="603" t="s">
        <v>68</v>
      </c>
      <c r="B9" s="604"/>
      <c r="C9" s="248">
        <v>5</v>
      </c>
      <c r="D9" s="249">
        <v>1286</v>
      </c>
      <c r="E9" s="250">
        <v>183</v>
      </c>
      <c r="F9" s="248">
        <v>4</v>
      </c>
      <c r="G9" s="249">
        <v>1269</v>
      </c>
      <c r="H9" s="250">
        <v>101</v>
      </c>
      <c r="I9" s="248">
        <v>4</v>
      </c>
      <c r="J9" s="249">
        <v>1158</v>
      </c>
      <c r="K9" s="250">
        <v>93</v>
      </c>
      <c r="L9" s="248">
        <v>4</v>
      </c>
      <c r="M9" s="249">
        <v>1158</v>
      </c>
      <c r="N9" s="251">
        <v>93</v>
      </c>
      <c r="O9" s="248" t="s">
        <v>97</v>
      </c>
      <c r="P9" s="249" t="s">
        <v>97</v>
      </c>
      <c r="Q9" s="256" t="s">
        <v>97</v>
      </c>
    </row>
    <row r="10" spans="1:17" s="1" customFormat="1" ht="30" customHeight="1">
      <c r="A10" s="45">
        <v>2</v>
      </c>
      <c r="B10" s="160" t="s">
        <v>69</v>
      </c>
      <c r="C10" s="72">
        <v>12</v>
      </c>
      <c r="D10" s="26">
        <v>5230</v>
      </c>
      <c r="E10" s="71">
        <v>515</v>
      </c>
      <c r="F10" s="72">
        <v>14</v>
      </c>
      <c r="G10" s="26">
        <v>5491</v>
      </c>
      <c r="H10" s="71">
        <v>544</v>
      </c>
      <c r="I10" s="72">
        <v>14</v>
      </c>
      <c r="J10" s="26">
        <v>6398</v>
      </c>
      <c r="K10" s="71">
        <v>577</v>
      </c>
      <c r="L10" s="72">
        <v>13</v>
      </c>
      <c r="M10" s="26">
        <v>3100</v>
      </c>
      <c r="N10" s="179">
        <v>577</v>
      </c>
      <c r="O10" s="72">
        <v>16</v>
      </c>
      <c r="P10" s="26">
        <v>3730</v>
      </c>
      <c r="Q10" s="27">
        <v>330</v>
      </c>
    </row>
    <row r="11" spans="1:17" s="1" customFormat="1" ht="30" customHeight="1">
      <c r="A11" s="45">
        <v>3</v>
      </c>
      <c r="B11" s="160" t="s">
        <v>213</v>
      </c>
      <c r="C11" s="72" t="s">
        <v>97</v>
      </c>
      <c r="D11" s="26" t="s">
        <v>97</v>
      </c>
      <c r="E11" s="71" t="s">
        <v>97</v>
      </c>
      <c r="F11" s="72" t="s">
        <v>97</v>
      </c>
      <c r="G11" s="26" t="s">
        <v>97</v>
      </c>
      <c r="H11" s="71" t="s">
        <v>97</v>
      </c>
      <c r="I11" s="72" t="s">
        <v>97</v>
      </c>
      <c r="J11" s="26" t="s">
        <v>97</v>
      </c>
      <c r="K11" s="71" t="s">
        <v>97</v>
      </c>
      <c r="L11" s="72">
        <v>13</v>
      </c>
      <c r="M11" s="26">
        <v>3484</v>
      </c>
      <c r="N11" s="179">
        <v>577</v>
      </c>
      <c r="O11" s="72">
        <v>16</v>
      </c>
      <c r="P11" s="26">
        <v>3452</v>
      </c>
      <c r="Q11" s="27">
        <v>353</v>
      </c>
    </row>
    <row r="12" spans="1:17" s="1" customFormat="1" ht="30" customHeight="1">
      <c r="A12" s="45">
        <v>4</v>
      </c>
      <c r="B12" s="160" t="s">
        <v>214</v>
      </c>
      <c r="C12" s="72" t="s">
        <v>97</v>
      </c>
      <c r="D12" s="26" t="s">
        <v>97</v>
      </c>
      <c r="E12" s="71" t="s">
        <v>97</v>
      </c>
      <c r="F12" s="72" t="s">
        <v>97</v>
      </c>
      <c r="G12" s="26" t="s">
        <v>97</v>
      </c>
      <c r="H12" s="71" t="s">
        <v>97</v>
      </c>
      <c r="I12" s="72" t="s">
        <v>97</v>
      </c>
      <c r="J12" s="26" t="s">
        <v>97</v>
      </c>
      <c r="K12" s="71" t="s">
        <v>97</v>
      </c>
      <c r="L12" s="72" t="s">
        <v>97</v>
      </c>
      <c r="M12" s="26" t="s">
        <v>97</v>
      </c>
      <c r="N12" s="179" t="s">
        <v>97</v>
      </c>
      <c r="O12" s="72">
        <v>25</v>
      </c>
      <c r="P12" s="26">
        <v>3993</v>
      </c>
      <c r="Q12" s="27">
        <v>438</v>
      </c>
    </row>
    <row r="13" spans="1:17" s="1" customFormat="1" ht="28.5" customHeight="1">
      <c r="A13" s="45">
        <v>5</v>
      </c>
      <c r="B13" s="160" t="s">
        <v>70</v>
      </c>
      <c r="C13" s="72">
        <v>7</v>
      </c>
      <c r="D13" s="26">
        <v>2055</v>
      </c>
      <c r="E13" s="71">
        <v>177</v>
      </c>
      <c r="F13" s="72">
        <v>8</v>
      </c>
      <c r="G13" s="26">
        <v>1514</v>
      </c>
      <c r="H13" s="71">
        <v>179</v>
      </c>
      <c r="I13" s="72">
        <v>8</v>
      </c>
      <c r="J13" s="26">
        <v>2013</v>
      </c>
      <c r="K13" s="71">
        <v>188</v>
      </c>
      <c r="L13" s="72">
        <v>8</v>
      </c>
      <c r="M13" s="26">
        <v>2013</v>
      </c>
      <c r="N13" s="179">
        <v>188</v>
      </c>
      <c r="O13" s="72">
        <v>20</v>
      </c>
      <c r="P13" s="26">
        <v>2377</v>
      </c>
      <c r="Q13" s="27">
        <v>237</v>
      </c>
    </row>
    <row r="14" spans="1:17" s="1" customFormat="1" ht="29.25" customHeight="1">
      <c r="A14" s="45">
        <v>6</v>
      </c>
      <c r="B14" s="160" t="s">
        <v>71</v>
      </c>
      <c r="C14" s="72">
        <v>4</v>
      </c>
      <c r="D14" s="26">
        <v>206</v>
      </c>
      <c r="E14" s="71">
        <v>8</v>
      </c>
      <c r="F14" s="72">
        <v>3</v>
      </c>
      <c r="G14" s="26">
        <v>199</v>
      </c>
      <c r="H14" s="71">
        <v>30</v>
      </c>
      <c r="I14" s="72">
        <v>3</v>
      </c>
      <c r="J14" s="26">
        <v>115</v>
      </c>
      <c r="K14" s="71">
        <v>16</v>
      </c>
      <c r="L14" s="72">
        <v>2</v>
      </c>
      <c r="M14" s="26">
        <v>115</v>
      </c>
      <c r="N14" s="179">
        <v>16</v>
      </c>
      <c r="O14" s="72">
        <v>2</v>
      </c>
      <c r="P14" s="26">
        <v>34</v>
      </c>
      <c r="Q14" s="27">
        <v>17</v>
      </c>
    </row>
    <row r="15" spans="1:17" s="1" customFormat="1" ht="30" customHeight="1">
      <c r="A15" s="45">
        <v>7</v>
      </c>
      <c r="B15" s="160" t="s">
        <v>72</v>
      </c>
      <c r="C15" s="72">
        <v>4</v>
      </c>
      <c r="D15" s="26">
        <v>346</v>
      </c>
      <c r="E15" s="71">
        <v>35</v>
      </c>
      <c r="F15" s="72">
        <v>3</v>
      </c>
      <c r="G15" s="26">
        <v>347</v>
      </c>
      <c r="H15" s="71">
        <v>29</v>
      </c>
      <c r="I15" s="72">
        <v>4</v>
      </c>
      <c r="J15" s="26">
        <v>308</v>
      </c>
      <c r="K15" s="71">
        <v>39</v>
      </c>
      <c r="L15" s="72">
        <v>4</v>
      </c>
      <c r="M15" s="26">
        <v>308</v>
      </c>
      <c r="N15" s="179">
        <v>39</v>
      </c>
      <c r="O15" s="72">
        <v>8</v>
      </c>
      <c r="P15" s="26">
        <v>335</v>
      </c>
      <c r="Q15" s="27">
        <v>44</v>
      </c>
    </row>
    <row r="16" spans="1:17" s="1" customFormat="1" ht="24" customHeight="1">
      <c r="A16" s="45">
        <v>8</v>
      </c>
      <c r="B16" s="160" t="s">
        <v>73</v>
      </c>
      <c r="C16" s="72">
        <v>1</v>
      </c>
      <c r="D16" s="26">
        <v>89</v>
      </c>
      <c r="E16" s="71">
        <v>13</v>
      </c>
      <c r="F16" s="72">
        <v>1</v>
      </c>
      <c r="G16" s="26">
        <v>92</v>
      </c>
      <c r="H16" s="71">
        <v>11</v>
      </c>
      <c r="I16" s="72">
        <v>1</v>
      </c>
      <c r="J16" s="26">
        <v>91</v>
      </c>
      <c r="K16" s="71">
        <v>10</v>
      </c>
      <c r="L16" s="72">
        <v>1</v>
      </c>
      <c r="M16" s="26">
        <v>91</v>
      </c>
      <c r="N16" s="179">
        <v>10</v>
      </c>
      <c r="O16" s="72">
        <v>4</v>
      </c>
      <c r="P16" s="26">
        <v>55</v>
      </c>
      <c r="Q16" s="27">
        <v>9</v>
      </c>
    </row>
    <row r="17" spans="1:17" s="1" customFormat="1" ht="24" customHeight="1">
      <c r="A17" s="45">
        <v>9</v>
      </c>
      <c r="B17" s="160" t="s">
        <v>74</v>
      </c>
      <c r="C17" s="72" t="s">
        <v>97</v>
      </c>
      <c r="D17" s="26" t="s">
        <v>97</v>
      </c>
      <c r="E17" s="71" t="s">
        <v>97</v>
      </c>
      <c r="F17" s="72">
        <v>1</v>
      </c>
      <c r="G17" s="26">
        <v>20</v>
      </c>
      <c r="H17" s="71">
        <v>5</v>
      </c>
      <c r="I17" s="72">
        <v>1</v>
      </c>
      <c r="J17" s="26">
        <v>40</v>
      </c>
      <c r="K17" s="71">
        <v>5</v>
      </c>
      <c r="L17" s="72">
        <v>1</v>
      </c>
      <c r="M17" s="26">
        <v>40</v>
      </c>
      <c r="N17" s="179">
        <v>5</v>
      </c>
      <c r="O17" s="72">
        <v>2</v>
      </c>
      <c r="P17" s="26">
        <v>26</v>
      </c>
      <c r="Q17" s="27">
        <v>5</v>
      </c>
    </row>
    <row r="18" spans="1:17" s="1" customFormat="1" ht="24" customHeight="1">
      <c r="A18" s="45">
        <v>10</v>
      </c>
      <c r="B18" s="160" t="s">
        <v>75</v>
      </c>
      <c r="C18" s="72" t="s">
        <v>97</v>
      </c>
      <c r="D18" s="26" t="s">
        <v>97</v>
      </c>
      <c r="E18" s="71" t="s">
        <v>97</v>
      </c>
      <c r="F18" s="72">
        <v>1</v>
      </c>
      <c r="G18" s="26">
        <v>125</v>
      </c>
      <c r="H18" s="71">
        <v>19</v>
      </c>
      <c r="I18" s="72">
        <v>1</v>
      </c>
      <c r="J18" s="26">
        <v>305</v>
      </c>
      <c r="K18" s="71">
        <v>30</v>
      </c>
      <c r="L18" s="72">
        <v>1</v>
      </c>
      <c r="M18" s="26">
        <v>305</v>
      </c>
      <c r="N18" s="179">
        <v>30</v>
      </c>
      <c r="O18" s="72">
        <v>12</v>
      </c>
      <c r="P18" s="26">
        <v>1166</v>
      </c>
      <c r="Q18" s="27">
        <v>126</v>
      </c>
    </row>
    <row r="19" spans="1:17" s="1" customFormat="1" ht="24" customHeight="1">
      <c r="A19" s="45">
        <v>11</v>
      </c>
      <c r="B19" s="160" t="s">
        <v>102</v>
      </c>
      <c r="C19" s="72" t="s">
        <v>97</v>
      </c>
      <c r="D19" s="26" t="s">
        <v>97</v>
      </c>
      <c r="E19" s="71" t="s">
        <v>97</v>
      </c>
      <c r="F19" s="72" t="s">
        <v>97</v>
      </c>
      <c r="G19" s="26" t="s">
        <v>97</v>
      </c>
      <c r="H19" s="71" t="s">
        <v>97</v>
      </c>
      <c r="I19" s="72">
        <v>3</v>
      </c>
      <c r="J19" s="26">
        <v>148</v>
      </c>
      <c r="K19" s="71">
        <v>17</v>
      </c>
      <c r="L19" s="72">
        <v>4</v>
      </c>
      <c r="M19" s="26">
        <v>148</v>
      </c>
      <c r="N19" s="179">
        <v>7</v>
      </c>
      <c r="O19" s="72">
        <v>6</v>
      </c>
      <c r="P19" s="26">
        <v>263</v>
      </c>
      <c r="Q19" s="27">
        <v>24</v>
      </c>
    </row>
    <row r="20" spans="1:17" s="1" customFormat="1" ht="24" customHeight="1">
      <c r="A20" s="603" t="s">
        <v>76</v>
      </c>
      <c r="B20" s="604"/>
      <c r="C20" s="248">
        <v>28</v>
      </c>
      <c r="D20" s="249">
        <v>7926</v>
      </c>
      <c r="E20" s="250">
        <v>748</v>
      </c>
      <c r="F20" s="248">
        <v>31</v>
      </c>
      <c r="G20" s="249">
        <v>7788</v>
      </c>
      <c r="H20" s="250">
        <v>817</v>
      </c>
      <c r="I20" s="248">
        <v>35</v>
      </c>
      <c r="J20" s="249">
        <v>9418</v>
      </c>
      <c r="K20" s="250">
        <v>872</v>
      </c>
      <c r="L20" s="248">
        <v>47</v>
      </c>
      <c r="M20" s="249">
        <v>9604</v>
      </c>
      <c r="N20" s="251">
        <v>1449</v>
      </c>
      <c r="O20" s="248">
        <v>111</v>
      </c>
      <c r="P20" s="249">
        <v>15431</v>
      </c>
      <c r="Q20" s="256">
        <v>1583</v>
      </c>
    </row>
    <row r="21" spans="1:17" s="1" customFormat="1" ht="24" customHeight="1">
      <c r="A21" s="603" t="s">
        <v>77</v>
      </c>
      <c r="B21" s="604"/>
      <c r="C21" s="248">
        <v>33</v>
      </c>
      <c r="D21" s="249">
        <v>9212</v>
      </c>
      <c r="E21" s="250">
        <v>931</v>
      </c>
      <c r="F21" s="248">
        <v>35</v>
      </c>
      <c r="G21" s="249">
        <v>9057</v>
      </c>
      <c r="H21" s="250">
        <v>918</v>
      </c>
      <c r="I21" s="248">
        <v>39</v>
      </c>
      <c r="J21" s="249">
        <v>10576</v>
      </c>
      <c r="K21" s="250">
        <v>965</v>
      </c>
      <c r="L21" s="248">
        <v>51</v>
      </c>
      <c r="M21" s="249">
        <v>10762</v>
      </c>
      <c r="N21" s="251">
        <v>1542</v>
      </c>
      <c r="O21" s="248">
        <v>111</v>
      </c>
      <c r="P21" s="249">
        <v>15431</v>
      </c>
      <c r="Q21" s="256">
        <v>1583</v>
      </c>
    </row>
    <row r="22" spans="1:17" s="1" customFormat="1" ht="24" customHeight="1">
      <c r="A22" s="45">
        <v>1</v>
      </c>
      <c r="B22" s="160" t="s">
        <v>90</v>
      </c>
      <c r="C22" s="72">
        <v>15</v>
      </c>
      <c r="D22" s="26">
        <v>1313</v>
      </c>
      <c r="E22" s="71">
        <v>109</v>
      </c>
      <c r="F22" s="72">
        <v>14</v>
      </c>
      <c r="G22" s="26">
        <v>1506</v>
      </c>
      <c r="H22" s="71">
        <v>120</v>
      </c>
      <c r="I22" s="72">
        <v>15</v>
      </c>
      <c r="J22" s="26">
        <v>2057</v>
      </c>
      <c r="K22" s="71">
        <v>123</v>
      </c>
      <c r="L22" s="72">
        <v>14</v>
      </c>
      <c r="M22" s="26">
        <v>2057</v>
      </c>
      <c r="N22" s="179">
        <v>123</v>
      </c>
      <c r="O22" s="72">
        <v>16</v>
      </c>
      <c r="P22" s="26">
        <v>3783</v>
      </c>
      <c r="Q22" s="27">
        <v>239</v>
      </c>
    </row>
    <row r="23" spans="1:17" s="1" customFormat="1" ht="28.5" customHeight="1">
      <c r="A23" s="45">
        <v>2</v>
      </c>
      <c r="B23" s="160" t="s">
        <v>91</v>
      </c>
      <c r="C23" s="72" t="s">
        <v>97</v>
      </c>
      <c r="D23" s="26" t="s">
        <v>97</v>
      </c>
      <c r="E23" s="71" t="s">
        <v>97</v>
      </c>
      <c r="F23" s="72" t="s">
        <v>97</v>
      </c>
      <c r="G23" s="26">
        <v>990</v>
      </c>
      <c r="H23" s="71" t="s">
        <v>97</v>
      </c>
      <c r="I23" s="72" t="s">
        <v>97</v>
      </c>
      <c r="J23" s="26">
        <v>902</v>
      </c>
      <c r="K23" s="71" t="s">
        <v>97</v>
      </c>
      <c r="L23" s="72" t="s">
        <v>97</v>
      </c>
      <c r="M23" s="26">
        <v>902</v>
      </c>
      <c r="N23" s="179" t="s">
        <v>97</v>
      </c>
      <c r="O23" s="72" t="s">
        <v>97</v>
      </c>
      <c r="P23" s="26" t="s">
        <v>97</v>
      </c>
      <c r="Q23" s="27" t="s">
        <v>97</v>
      </c>
    </row>
    <row r="24" spans="1:17" s="1" customFormat="1" ht="24" customHeight="1">
      <c r="A24" s="603" t="s">
        <v>22</v>
      </c>
      <c r="B24" s="604"/>
      <c r="C24" s="248">
        <v>15</v>
      </c>
      <c r="D24" s="249">
        <v>1313</v>
      </c>
      <c r="E24" s="250">
        <v>109</v>
      </c>
      <c r="F24" s="248">
        <v>14</v>
      </c>
      <c r="G24" s="249">
        <v>2496</v>
      </c>
      <c r="H24" s="250">
        <v>120</v>
      </c>
      <c r="I24" s="248">
        <v>15</v>
      </c>
      <c r="J24" s="249">
        <v>2959</v>
      </c>
      <c r="K24" s="250">
        <v>123</v>
      </c>
      <c r="L24" s="248">
        <v>14</v>
      </c>
      <c r="M24" s="249">
        <v>2959</v>
      </c>
      <c r="N24" s="251">
        <v>123</v>
      </c>
      <c r="O24" s="248">
        <v>16</v>
      </c>
      <c r="P24" s="249">
        <v>3783</v>
      </c>
      <c r="Q24" s="256">
        <v>239</v>
      </c>
    </row>
    <row r="25" spans="1:17" s="1" customFormat="1" ht="24" customHeight="1">
      <c r="A25" s="45">
        <v>1</v>
      </c>
      <c r="B25" s="160" t="s">
        <v>78</v>
      </c>
      <c r="C25" s="72">
        <v>72</v>
      </c>
      <c r="D25" s="26">
        <v>18602</v>
      </c>
      <c r="E25" s="71">
        <v>1198</v>
      </c>
      <c r="F25" s="72">
        <v>66</v>
      </c>
      <c r="G25" s="26">
        <v>15016</v>
      </c>
      <c r="H25" s="71">
        <v>1120</v>
      </c>
      <c r="I25" s="72">
        <v>70</v>
      </c>
      <c r="J25" s="26">
        <v>19890</v>
      </c>
      <c r="K25" s="71">
        <v>1223</v>
      </c>
      <c r="L25" s="72">
        <v>68</v>
      </c>
      <c r="M25" s="26">
        <v>19890</v>
      </c>
      <c r="N25" s="179">
        <v>1223</v>
      </c>
      <c r="O25" s="72">
        <v>66</v>
      </c>
      <c r="P25" s="26">
        <v>17605</v>
      </c>
      <c r="Q25" s="27">
        <v>1280</v>
      </c>
    </row>
    <row r="26" spans="1:17" s="1" customFormat="1" ht="24" customHeight="1">
      <c r="A26" s="45">
        <v>2</v>
      </c>
      <c r="B26" s="160" t="s">
        <v>79</v>
      </c>
      <c r="C26" s="72">
        <v>6</v>
      </c>
      <c r="D26" s="26">
        <v>193</v>
      </c>
      <c r="E26" s="71">
        <v>21</v>
      </c>
      <c r="F26" s="72">
        <v>5</v>
      </c>
      <c r="G26" s="26">
        <v>311</v>
      </c>
      <c r="H26" s="71">
        <v>18</v>
      </c>
      <c r="I26" s="72">
        <v>2</v>
      </c>
      <c r="J26" s="26">
        <v>271</v>
      </c>
      <c r="K26" s="71">
        <v>9</v>
      </c>
      <c r="L26" s="72">
        <v>2</v>
      </c>
      <c r="M26" s="26">
        <v>271</v>
      </c>
      <c r="N26" s="179">
        <v>9</v>
      </c>
      <c r="O26" s="72">
        <v>4</v>
      </c>
      <c r="P26" s="26">
        <v>103</v>
      </c>
      <c r="Q26" s="27">
        <v>11</v>
      </c>
    </row>
    <row r="27" spans="1:17" s="1" customFormat="1" ht="24" customHeight="1">
      <c r="A27" s="45">
        <v>3</v>
      </c>
      <c r="B27" s="160" t="s">
        <v>80</v>
      </c>
      <c r="C27" s="72">
        <v>4</v>
      </c>
      <c r="D27" s="26">
        <v>691</v>
      </c>
      <c r="E27" s="71">
        <v>19</v>
      </c>
      <c r="F27" s="72">
        <v>6</v>
      </c>
      <c r="G27" s="26">
        <v>1252</v>
      </c>
      <c r="H27" s="71">
        <v>19</v>
      </c>
      <c r="I27" s="72">
        <v>6</v>
      </c>
      <c r="J27" s="26">
        <v>1357</v>
      </c>
      <c r="K27" s="71">
        <v>21</v>
      </c>
      <c r="L27" s="72">
        <v>7</v>
      </c>
      <c r="M27" s="26">
        <v>1357</v>
      </c>
      <c r="N27" s="179">
        <v>21</v>
      </c>
      <c r="O27" s="72" t="s">
        <v>97</v>
      </c>
      <c r="P27" s="26" t="s">
        <v>97</v>
      </c>
      <c r="Q27" s="27" t="s">
        <v>97</v>
      </c>
    </row>
    <row r="28" spans="1:17" s="1" customFormat="1" ht="24" customHeight="1">
      <c r="A28" s="45">
        <v>4</v>
      </c>
      <c r="B28" s="160" t="s">
        <v>81</v>
      </c>
      <c r="C28" s="72">
        <v>7</v>
      </c>
      <c r="D28" s="26">
        <v>186</v>
      </c>
      <c r="E28" s="71">
        <v>24</v>
      </c>
      <c r="F28" s="72">
        <v>6</v>
      </c>
      <c r="G28" s="26">
        <v>540</v>
      </c>
      <c r="H28" s="71">
        <v>19</v>
      </c>
      <c r="I28" s="72">
        <v>9</v>
      </c>
      <c r="J28" s="26">
        <v>540</v>
      </c>
      <c r="K28" s="71">
        <v>23</v>
      </c>
      <c r="L28" s="72">
        <v>9</v>
      </c>
      <c r="M28" s="26">
        <v>540</v>
      </c>
      <c r="N28" s="179">
        <v>23</v>
      </c>
      <c r="O28" s="72" t="s">
        <v>97</v>
      </c>
      <c r="P28" s="26" t="s">
        <v>97</v>
      </c>
      <c r="Q28" s="27" t="s">
        <v>97</v>
      </c>
    </row>
    <row r="29" spans="1:17" s="1" customFormat="1" ht="24" customHeight="1">
      <c r="A29" s="45">
        <v>5</v>
      </c>
      <c r="B29" s="160" t="s">
        <v>82</v>
      </c>
      <c r="C29" s="72">
        <v>4</v>
      </c>
      <c r="D29" s="26">
        <v>325</v>
      </c>
      <c r="E29" s="71">
        <v>32</v>
      </c>
      <c r="F29" s="72">
        <v>3</v>
      </c>
      <c r="G29" s="26">
        <v>266</v>
      </c>
      <c r="H29" s="71">
        <v>15</v>
      </c>
      <c r="I29" s="72">
        <v>3</v>
      </c>
      <c r="J29" s="26">
        <v>266</v>
      </c>
      <c r="K29" s="71">
        <v>15</v>
      </c>
      <c r="L29" s="72">
        <v>2</v>
      </c>
      <c r="M29" s="26">
        <v>266</v>
      </c>
      <c r="N29" s="179">
        <v>15</v>
      </c>
      <c r="O29" s="72" t="s">
        <v>97</v>
      </c>
      <c r="P29" s="26" t="s">
        <v>97</v>
      </c>
      <c r="Q29" s="27" t="s">
        <v>97</v>
      </c>
    </row>
    <row r="30" spans="1:17" s="1" customFormat="1" ht="24" customHeight="1">
      <c r="A30" s="45">
        <v>6</v>
      </c>
      <c r="B30" s="160" t="s">
        <v>83</v>
      </c>
      <c r="C30" s="72">
        <v>4</v>
      </c>
      <c r="D30" s="26">
        <v>2190</v>
      </c>
      <c r="E30" s="71">
        <v>25</v>
      </c>
      <c r="F30" s="72">
        <v>4</v>
      </c>
      <c r="G30" s="26">
        <v>295</v>
      </c>
      <c r="H30" s="71">
        <v>26</v>
      </c>
      <c r="I30" s="72">
        <v>4</v>
      </c>
      <c r="J30" s="26">
        <v>295</v>
      </c>
      <c r="K30" s="71">
        <v>26</v>
      </c>
      <c r="L30" s="72">
        <v>4</v>
      </c>
      <c r="M30" s="26">
        <v>295</v>
      </c>
      <c r="N30" s="179">
        <v>26</v>
      </c>
      <c r="O30" s="72" t="s">
        <v>97</v>
      </c>
      <c r="P30" s="26" t="s">
        <v>97</v>
      </c>
      <c r="Q30" s="27" t="s">
        <v>97</v>
      </c>
    </row>
    <row r="31" spans="1:17" s="1" customFormat="1" ht="24" customHeight="1">
      <c r="A31" s="45">
        <v>7</v>
      </c>
      <c r="B31" s="160" t="s">
        <v>84</v>
      </c>
      <c r="C31" s="72">
        <v>3</v>
      </c>
      <c r="D31" s="26">
        <v>46</v>
      </c>
      <c r="E31" s="71">
        <v>6</v>
      </c>
      <c r="F31" s="72">
        <v>5</v>
      </c>
      <c r="G31" s="26">
        <v>17</v>
      </c>
      <c r="H31" s="71">
        <v>19</v>
      </c>
      <c r="I31" s="72">
        <v>6</v>
      </c>
      <c r="J31" s="26">
        <v>89</v>
      </c>
      <c r="K31" s="71">
        <v>27</v>
      </c>
      <c r="L31" s="72">
        <v>9</v>
      </c>
      <c r="M31" s="26">
        <v>89</v>
      </c>
      <c r="N31" s="179">
        <v>27</v>
      </c>
      <c r="O31" s="72">
        <v>34</v>
      </c>
      <c r="P31" s="26">
        <v>2502</v>
      </c>
      <c r="Q31" s="27">
        <v>266</v>
      </c>
    </row>
    <row r="32" spans="1:17" s="1" customFormat="1" ht="24" customHeight="1">
      <c r="A32" s="45">
        <v>8</v>
      </c>
      <c r="B32" s="160" t="s">
        <v>85</v>
      </c>
      <c r="C32" s="72" t="s">
        <v>97</v>
      </c>
      <c r="D32" s="26" t="s">
        <v>97</v>
      </c>
      <c r="E32" s="71" t="s">
        <v>97</v>
      </c>
      <c r="F32" s="72">
        <v>5</v>
      </c>
      <c r="G32" s="26">
        <v>103</v>
      </c>
      <c r="H32" s="71">
        <v>21</v>
      </c>
      <c r="I32" s="72">
        <v>5</v>
      </c>
      <c r="J32" s="26">
        <v>150</v>
      </c>
      <c r="K32" s="71">
        <v>29</v>
      </c>
      <c r="L32" s="72">
        <v>5</v>
      </c>
      <c r="M32" s="26">
        <v>150</v>
      </c>
      <c r="N32" s="179">
        <v>19</v>
      </c>
      <c r="O32" s="72" t="s">
        <v>97</v>
      </c>
      <c r="P32" s="26" t="s">
        <v>97</v>
      </c>
      <c r="Q32" s="27" t="s">
        <v>97</v>
      </c>
    </row>
    <row r="33" spans="1:17" s="1" customFormat="1" ht="24" customHeight="1">
      <c r="A33" s="45">
        <v>9</v>
      </c>
      <c r="B33" s="160" t="s">
        <v>86</v>
      </c>
      <c r="C33" s="72">
        <v>60</v>
      </c>
      <c r="D33" s="26">
        <v>30616</v>
      </c>
      <c r="E33" s="71">
        <v>863</v>
      </c>
      <c r="F33" s="72">
        <v>60</v>
      </c>
      <c r="G33" s="26">
        <v>24912</v>
      </c>
      <c r="H33" s="71">
        <v>885</v>
      </c>
      <c r="I33" s="72">
        <v>64</v>
      </c>
      <c r="J33" s="26">
        <v>24520</v>
      </c>
      <c r="K33" s="71">
        <v>901</v>
      </c>
      <c r="L33" s="72">
        <v>66</v>
      </c>
      <c r="M33" s="26">
        <v>24520</v>
      </c>
      <c r="N33" s="179">
        <v>901</v>
      </c>
      <c r="O33" s="72">
        <v>67</v>
      </c>
      <c r="P33" s="26">
        <v>30762</v>
      </c>
      <c r="Q33" s="27">
        <v>702</v>
      </c>
    </row>
    <row r="34" spans="1:17" s="1" customFormat="1" ht="24" customHeight="1">
      <c r="A34" s="605" t="s">
        <v>22</v>
      </c>
      <c r="B34" s="606"/>
      <c r="C34" s="252">
        <v>160</v>
      </c>
      <c r="D34" s="253">
        <v>52849</v>
      </c>
      <c r="E34" s="254">
        <v>2188</v>
      </c>
      <c r="F34" s="252">
        <v>160</v>
      </c>
      <c r="G34" s="253">
        <v>42712</v>
      </c>
      <c r="H34" s="254">
        <v>2142</v>
      </c>
      <c r="I34" s="252">
        <v>169</v>
      </c>
      <c r="J34" s="253">
        <v>47378</v>
      </c>
      <c r="K34" s="254">
        <v>2264</v>
      </c>
      <c r="L34" s="252">
        <v>172</v>
      </c>
      <c r="M34" s="253">
        <v>47378</v>
      </c>
      <c r="N34" s="255">
        <v>2264</v>
      </c>
      <c r="O34" s="252">
        <v>171</v>
      </c>
      <c r="P34" s="253">
        <v>50972</v>
      </c>
      <c r="Q34" s="257">
        <v>2259</v>
      </c>
    </row>
    <row r="35" spans="1:17" s="1" customFormat="1" ht="24" customHeight="1">
      <c r="A35" s="621" t="s">
        <v>87</v>
      </c>
      <c r="B35" s="622"/>
      <c r="C35" s="248">
        <v>208</v>
      </c>
      <c r="D35" s="249">
        <v>63374</v>
      </c>
      <c r="E35" s="250">
        <v>3228</v>
      </c>
      <c r="F35" s="248">
        <v>209</v>
      </c>
      <c r="G35" s="249">
        <v>53275</v>
      </c>
      <c r="H35" s="250">
        <v>3180</v>
      </c>
      <c r="I35" s="248">
        <v>223</v>
      </c>
      <c r="J35" s="249">
        <v>60011</v>
      </c>
      <c r="K35" s="250">
        <v>3352</v>
      </c>
      <c r="L35" s="248">
        <v>237</v>
      </c>
      <c r="M35" s="249">
        <v>60197</v>
      </c>
      <c r="N35" s="251">
        <v>3929</v>
      </c>
      <c r="O35" s="248">
        <v>298</v>
      </c>
      <c r="P35" s="249">
        <v>70186</v>
      </c>
      <c r="Q35" s="256">
        <v>4081</v>
      </c>
    </row>
    <row r="36" spans="1:17" s="1" customFormat="1" ht="24" customHeight="1">
      <c r="A36" s="46">
        <v>1</v>
      </c>
      <c r="B36" s="161" t="s">
        <v>88</v>
      </c>
      <c r="C36" s="72">
        <v>55</v>
      </c>
      <c r="D36" s="26">
        <v>3550</v>
      </c>
      <c r="E36" s="71">
        <v>270</v>
      </c>
      <c r="F36" s="72">
        <v>59</v>
      </c>
      <c r="G36" s="26">
        <v>3319</v>
      </c>
      <c r="H36" s="71">
        <v>270</v>
      </c>
      <c r="I36" s="72">
        <v>60</v>
      </c>
      <c r="J36" s="26">
        <v>4487</v>
      </c>
      <c r="K36" s="71">
        <v>284</v>
      </c>
      <c r="L36" s="72">
        <v>60</v>
      </c>
      <c r="M36" s="26">
        <v>4487</v>
      </c>
      <c r="N36" s="179">
        <v>284</v>
      </c>
      <c r="O36" s="72">
        <v>64</v>
      </c>
      <c r="P36" s="26">
        <v>4485</v>
      </c>
      <c r="Q36" s="27" t="s">
        <v>97</v>
      </c>
    </row>
    <row r="37" spans="1:17" s="1" customFormat="1" ht="37.5" customHeight="1" thickBot="1">
      <c r="A37" s="623" t="s">
        <v>89</v>
      </c>
      <c r="B37" s="624"/>
      <c r="C37" s="64">
        <v>263</v>
      </c>
      <c r="D37" s="22">
        <v>66924</v>
      </c>
      <c r="E37" s="65">
        <v>3498</v>
      </c>
      <c r="F37" s="64">
        <v>268</v>
      </c>
      <c r="G37" s="22">
        <v>56594</v>
      </c>
      <c r="H37" s="65">
        <v>3450</v>
      </c>
      <c r="I37" s="64">
        <v>283</v>
      </c>
      <c r="J37" s="22">
        <v>64498</v>
      </c>
      <c r="K37" s="65">
        <v>3636</v>
      </c>
      <c r="L37" s="64">
        <v>297</v>
      </c>
      <c r="M37" s="22">
        <v>64684</v>
      </c>
      <c r="N37" s="177">
        <v>4213</v>
      </c>
      <c r="O37" s="64">
        <v>362</v>
      </c>
      <c r="P37" s="22">
        <v>74671</v>
      </c>
      <c r="Q37" s="23">
        <v>6330</v>
      </c>
    </row>
    <row r="38" spans="1:17" s="1" customFormat="1" ht="14.25" customHeight="1" thickTop="1">
      <c r="A38" s="562"/>
      <c r="B38" s="562"/>
      <c r="C38" s="562"/>
      <c r="D38" s="562"/>
      <c r="E38" s="562"/>
      <c r="F38" s="562"/>
      <c r="G38" s="562"/>
      <c r="H38" s="562"/>
      <c r="I38" s="562"/>
      <c r="J38" s="562"/>
      <c r="K38" s="562"/>
      <c r="L38" s="562"/>
      <c r="M38" s="562"/>
      <c r="N38" s="562"/>
      <c r="O38" s="562"/>
      <c r="P38" s="562"/>
      <c r="Q38" s="562"/>
    </row>
    <row r="39" spans="1:15" s="1" customFormat="1" ht="14.25" customHeight="1">
      <c r="A39" s="539" t="s">
        <v>98</v>
      </c>
      <c r="B39" s="539"/>
      <c r="C39" s="539"/>
      <c r="D39" s="539"/>
      <c r="E39" s="539"/>
      <c r="F39" s="539"/>
      <c r="G39" s="539"/>
      <c r="H39" s="539"/>
      <c r="I39" s="539"/>
      <c r="J39" s="539"/>
      <c r="K39" s="539"/>
      <c r="L39"/>
      <c r="M39"/>
      <c r="N39"/>
      <c r="O39"/>
    </row>
    <row r="40" spans="1:15" s="1" customFormat="1" ht="14.25" customHeight="1">
      <c r="A40" s="537" t="s">
        <v>191</v>
      </c>
      <c r="B40" s="537"/>
      <c r="C40" s="537"/>
      <c r="D40" s="537"/>
      <c r="E40" s="537"/>
      <c r="F40" s="537"/>
      <c r="G40" s="537"/>
      <c r="H40" s="537"/>
      <c r="I40" s="537"/>
      <c r="J40" s="537"/>
      <c r="K40" s="537"/>
      <c r="L40"/>
      <c r="M40"/>
      <c r="N40"/>
      <c r="O40"/>
    </row>
    <row r="41" spans="1:15" s="1" customFormat="1" ht="14.25" customHeight="1">
      <c r="A41" s="537" t="s">
        <v>210</v>
      </c>
      <c r="B41" s="537"/>
      <c r="C41" s="537"/>
      <c r="D41" s="537"/>
      <c r="E41" s="86"/>
      <c r="F41" s="86"/>
      <c r="G41" s="86"/>
      <c r="H41" s="86"/>
      <c r="I41" s="86"/>
      <c r="J41" s="86"/>
      <c r="K41" s="86"/>
      <c r="L41"/>
      <c r="M41"/>
      <c r="N41"/>
      <c r="O41"/>
    </row>
    <row r="42" spans="1:15" s="1" customFormat="1" ht="14.25" customHeight="1">
      <c r="A42" s="538" t="s">
        <v>154</v>
      </c>
      <c r="B42" s="538"/>
      <c r="C42" s="538"/>
      <c r="D42" s="538"/>
      <c r="E42" s="538"/>
      <c r="F42" s="538"/>
      <c r="G42" s="538"/>
      <c r="H42" s="538"/>
      <c r="I42" s="538"/>
      <c r="J42" s="538"/>
      <c r="K42" s="538"/>
      <c r="L42" s="158"/>
      <c r="M42" s="158"/>
      <c r="N42" s="158"/>
      <c r="O42" s="158"/>
    </row>
    <row r="43" spans="1:17" s="1" customFormat="1" ht="14.25" customHeight="1">
      <c r="A43" s="553"/>
      <c r="B43" s="553"/>
      <c r="C43" s="553"/>
      <c r="D43" s="553"/>
      <c r="E43" s="553"/>
      <c r="F43" s="553"/>
      <c r="G43" s="553"/>
      <c r="H43" s="553"/>
      <c r="I43" s="553"/>
      <c r="J43" s="553"/>
      <c r="K43" s="553"/>
      <c r="L43" s="553"/>
      <c r="M43" s="553"/>
      <c r="N43" s="553"/>
      <c r="O43" s="553"/>
      <c r="P43" s="553"/>
      <c r="Q43" s="553"/>
    </row>
    <row r="44" spans="1:10" s="1" customFormat="1" ht="14.25" customHeight="1">
      <c r="A44" s="537" t="s">
        <v>309</v>
      </c>
      <c r="B44" s="537"/>
      <c r="C44" s="537"/>
      <c r="D44" s="537"/>
      <c r="E44" s="537"/>
      <c r="F44" s="537"/>
      <c r="H44"/>
      <c r="I44"/>
      <c r="J44"/>
    </row>
    <row r="45" spans="2:5" s="1" customFormat="1" ht="15.75" customHeight="1">
      <c r="B45"/>
      <c r="C45"/>
      <c r="D45" s="5"/>
      <c r="E45"/>
    </row>
    <row r="46" spans="2:5" s="1" customFormat="1" ht="12" customHeight="1">
      <c r="B46"/>
      <c r="C46"/>
      <c r="D46"/>
      <c r="E46"/>
    </row>
    <row r="47" ht="12.75">
      <c r="F47" s="5" t="s">
        <v>7</v>
      </c>
    </row>
    <row r="55" ht="16.5" customHeight="1"/>
    <row r="56" ht="18" customHeight="1"/>
    <row r="78" ht="28.5" customHeight="1"/>
    <row r="79" ht="19.5" customHeight="1"/>
    <row r="80" ht="19.5" customHeight="1"/>
    <row r="81" ht="19.5" customHeight="1"/>
  </sheetData>
  <sheetProtection/>
  <mergeCells count="49">
    <mergeCell ref="Q7:Q8"/>
    <mergeCell ref="O7:O8"/>
    <mergeCell ref="L7:L8"/>
    <mergeCell ref="N7:N8"/>
    <mergeCell ref="A35:B35"/>
    <mergeCell ref="A37:B37"/>
    <mergeCell ref="I7:I8"/>
    <mergeCell ref="K7:K8"/>
    <mergeCell ref="A9:B9"/>
    <mergeCell ref="A7:A8"/>
    <mergeCell ref="A20:B20"/>
    <mergeCell ref="A21:B21"/>
    <mergeCell ref="A4:A6"/>
    <mergeCell ref="C7:C8"/>
    <mergeCell ref="E7:E8"/>
    <mergeCell ref="A40:K40"/>
    <mergeCell ref="J5:J6"/>
    <mergeCell ref="K5:K6"/>
    <mergeCell ref="C4:E4"/>
    <mergeCell ref="F4:H4"/>
    <mergeCell ref="A41:D41"/>
    <mergeCell ref="A42:K42"/>
    <mergeCell ref="A24:B24"/>
    <mergeCell ref="A39:K39"/>
    <mergeCell ref="A34:B34"/>
    <mergeCell ref="G5:G6"/>
    <mergeCell ref="H5:H6"/>
    <mergeCell ref="F7:F8"/>
    <mergeCell ref="H7:H8"/>
    <mergeCell ref="I5:I6"/>
    <mergeCell ref="B4:B6"/>
    <mergeCell ref="F5:F6"/>
    <mergeCell ref="L4:N4"/>
    <mergeCell ref="L5:L6"/>
    <mergeCell ref="M5:M6"/>
    <mergeCell ref="N5:N6"/>
    <mergeCell ref="C5:C6"/>
    <mergeCell ref="D5:D6"/>
    <mergeCell ref="E5:E6"/>
    <mergeCell ref="A43:Q43"/>
    <mergeCell ref="A38:Q38"/>
    <mergeCell ref="A44:F44"/>
    <mergeCell ref="A2:Q2"/>
    <mergeCell ref="A3:Q3"/>
    <mergeCell ref="O4:Q4"/>
    <mergeCell ref="O5:O6"/>
    <mergeCell ref="P5:P6"/>
    <mergeCell ref="Q5:Q6"/>
    <mergeCell ref="I4:K4"/>
  </mergeCells>
  <hyperlinks>
    <hyperlink ref="A1" r:id="rId1" display="http://kayham.erciyes.edu.tr/"/>
  </hyperlinks>
  <printOptions/>
  <pageMargins left="0.75" right="0.75" top="1" bottom="1" header="0.5" footer="0.5"/>
  <pageSetup orientation="portrait" paperSize="9"/>
  <drawing r:id="rId2"/>
</worksheet>
</file>

<file path=xl/worksheets/sheet16.xml><?xml version="1.0" encoding="utf-8"?>
<worksheet xmlns="http://schemas.openxmlformats.org/spreadsheetml/2006/main" xmlns:r="http://schemas.openxmlformats.org/officeDocument/2006/relationships">
  <dimension ref="A1:K22"/>
  <sheetViews>
    <sheetView zoomScalePageLayoutView="0" workbookViewId="0" topLeftCell="A1">
      <selection activeCell="G1" sqref="G1"/>
    </sheetView>
  </sheetViews>
  <sheetFormatPr defaultColWidth="9.00390625" defaultRowHeight="12.75"/>
  <cols>
    <col min="1" max="1" width="24.125" style="0" customWidth="1"/>
    <col min="2" max="2" width="21.625" style="0" customWidth="1"/>
    <col min="3" max="3" width="18.125" style="0" customWidth="1"/>
    <col min="4" max="4" width="17.875" style="0" customWidth="1"/>
    <col min="5" max="7" width="14.625" style="0" customWidth="1"/>
  </cols>
  <sheetData>
    <row r="1" spans="1:7" s="4" customFormat="1" ht="13.5" thickBot="1">
      <c r="A1" s="3" t="s">
        <v>8</v>
      </c>
      <c r="G1" s="117" t="s">
        <v>5</v>
      </c>
    </row>
    <row r="2" spans="1:7" ht="26.25" customHeight="1" thickTop="1">
      <c r="A2" s="542" t="s">
        <v>116</v>
      </c>
      <c r="B2" s="543"/>
      <c r="C2" s="543"/>
      <c r="D2" s="543"/>
      <c r="E2" s="543"/>
      <c r="F2" s="543"/>
      <c r="G2" s="544"/>
    </row>
    <row r="3" spans="1:7" ht="43.5" customHeight="1" thickBot="1">
      <c r="A3" s="631" t="s">
        <v>289</v>
      </c>
      <c r="B3" s="632"/>
      <c r="C3" s="632"/>
      <c r="D3" s="632"/>
      <c r="E3" s="632"/>
      <c r="F3" s="632"/>
      <c r="G3" s="633"/>
    </row>
    <row r="4" spans="1:7" ht="63" customHeight="1">
      <c r="A4" s="635" t="s">
        <v>167</v>
      </c>
      <c r="B4" s="629" t="s">
        <v>168</v>
      </c>
      <c r="C4" s="629" t="s">
        <v>169</v>
      </c>
      <c r="D4" s="629" t="s">
        <v>170</v>
      </c>
      <c r="E4" s="629"/>
      <c r="F4" s="629" t="s">
        <v>171</v>
      </c>
      <c r="G4" s="630"/>
    </row>
    <row r="5" spans="1:7" ht="37.5" customHeight="1">
      <c r="A5" s="636"/>
      <c r="B5" s="634"/>
      <c r="C5" s="634"/>
      <c r="D5" s="357" t="s">
        <v>172</v>
      </c>
      <c r="E5" s="357" t="s">
        <v>173</v>
      </c>
      <c r="F5" s="357" t="s">
        <v>172</v>
      </c>
      <c r="G5" s="193" t="s">
        <v>173</v>
      </c>
    </row>
    <row r="6" spans="1:7" s="1" customFormat="1" ht="30.75" customHeight="1">
      <c r="A6" s="194" t="s">
        <v>121</v>
      </c>
      <c r="B6" s="191">
        <v>20877</v>
      </c>
      <c r="C6" s="191">
        <v>18592</v>
      </c>
      <c r="D6" s="191">
        <v>10390</v>
      </c>
      <c r="E6" s="192" t="s">
        <v>174</v>
      </c>
      <c r="F6" s="191">
        <v>8202</v>
      </c>
      <c r="G6" s="195" t="s">
        <v>175</v>
      </c>
    </row>
    <row r="7" spans="1:7" s="1" customFormat="1" ht="33" customHeight="1">
      <c r="A7" s="194" t="s">
        <v>122</v>
      </c>
      <c r="B7" s="191">
        <v>21072</v>
      </c>
      <c r="C7" s="191">
        <v>18537</v>
      </c>
      <c r="D7" s="191">
        <v>10632</v>
      </c>
      <c r="E7" s="192" t="s">
        <v>176</v>
      </c>
      <c r="F7" s="191">
        <v>7905</v>
      </c>
      <c r="G7" s="195" t="s">
        <v>177</v>
      </c>
    </row>
    <row r="8" spans="1:7" s="1" customFormat="1" ht="29.25" customHeight="1">
      <c r="A8" s="194" t="s">
        <v>123</v>
      </c>
      <c r="B8" s="191">
        <v>21100</v>
      </c>
      <c r="C8" s="191">
        <v>19604</v>
      </c>
      <c r="D8" s="191">
        <v>9858</v>
      </c>
      <c r="E8" s="192" t="s">
        <v>178</v>
      </c>
      <c r="F8" s="191">
        <v>9746</v>
      </c>
      <c r="G8" s="195" t="s">
        <v>179</v>
      </c>
    </row>
    <row r="9" spans="1:7" s="1" customFormat="1" ht="29.25" customHeight="1">
      <c r="A9" s="194" t="s">
        <v>138</v>
      </c>
      <c r="B9" s="191">
        <v>22062</v>
      </c>
      <c r="C9" s="191">
        <v>20008</v>
      </c>
      <c r="D9" s="191">
        <v>9932</v>
      </c>
      <c r="E9" s="192" t="s">
        <v>180</v>
      </c>
      <c r="F9" s="191">
        <v>10076</v>
      </c>
      <c r="G9" s="195" t="s">
        <v>181</v>
      </c>
    </row>
    <row r="10" spans="1:7" s="1" customFormat="1" ht="29.25" customHeight="1">
      <c r="A10" s="194" t="s">
        <v>212</v>
      </c>
      <c r="B10" s="191">
        <v>22490</v>
      </c>
      <c r="C10" s="191" t="s">
        <v>97</v>
      </c>
      <c r="D10" s="191" t="s">
        <v>97</v>
      </c>
      <c r="E10" s="192" t="s">
        <v>97</v>
      </c>
      <c r="F10" s="191">
        <v>8718</v>
      </c>
      <c r="G10" s="195" t="s">
        <v>244</v>
      </c>
    </row>
    <row r="11" spans="1:7" s="1" customFormat="1" ht="29.25" customHeight="1">
      <c r="A11" s="194" t="s">
        <v>241</v>
      </c>
      <c r="B11" s="191">
        <v>23154</v>
      </c>
      <c r="C11" s="191" t="s">
        <v>97</v>
      </c>
      <c r="D11" s="191" t="s">
        <v>97</v>
      </c>
      <c r="E11" s="192" t="s">
        <v>97</v>
      </c>
      <c r="F11" s="191">
        <v>11959</v>
      </c>
      <c r="G11" s="195" t="s">
        <v>245</v>
      </c>
    </row>
    <row r="12" spans="1:7" s="1" customFormat="1" ht="30" customHeight="1" thickBot="1">
      <c r="A12" s="196" t="s">
        <v>285</v>
      </c>
      <c r="B12" s="247" t="s">
        <v>97</v>
      </c>
      <c r="C12" s="247" t="s">
        <v>97</v>
      </c>
      <c r="D12" s="247">
        <v>36770</v>
      </c>
      <c r="E12" s="197" t="s">
        <v>286</v>
      </c>
      <c r="F12" s="247">
        <v>42940</v>
      </c>
      <c r="G12" s="198" t="s">
        <v>287</v>
      </c>
    </row>
    <row r="13" spans="1:7" s="1" customFormat="1" ht="14.25" customHeight="1" thickTop="1">
      <c r="A13" s="562"/>
      <c r="B13" s="562"/>
      <c r="C13" s="562"/>
      <c r="D13" s="562"/>
      <c r="E13" s="562"/>
      <c r="F13" s="562"/>
      <c r="G13" s="562"/>
    </row>
    <row r="14" spans="1:9" s="1" customFormat="1" ht="14.25" customHeight="1">
      <c r="A14" s="537" t="s">
        <v>182</v>
      </c>
      <c r="B14" s="537"/>
      <c r="C14" s="537"/>
      <c r="D14" s="537"/>
      <c r="E14" s="86"/>
      <c r="F14" s="86"/>
      <c r="G14" s="86"/>
      <c r="H14" s="86"/>
      <c r="I14" s="86"/>
    </row>
    <row r="15" spans="1:11" s="1" customFormat="1" ht="14.25" customHeight="1">
      <c r="A15" s="537" t="s">
        <v>271</v>
      </c>
      <c r="B15" s="537"/>
      <c r="C15" s="537"/>
      <c r="D15" s="537"/>
      <c r="E15" s="86"/>
      <c r="F15" s="86"/>
      <c r="G15" s="86"/>
      <c r="H15" s="86"/>
      <c r="I15" s="86"/>
      <c r="J15"/>
      <c r="K15"/>
    </row>
    <row r="16" spans="1:9" s="1" customFormat="1" ht="14.25" customHeight="1">
      <c r="A16" s="537" t="s">
        <v>288</v>
      </c>
      <c r="B16" s="537"/>
      <c r="C16" s="537"/>
      <c r="D16" s="537"/>
      <c r="E16" s="86"/>
      <c r="F16" s="86"/>
      <c r="G16" s="86"/>
      <c r="H16" s="86"/>
      <c r="I16" s="86"/>
    </row>
    <row r="17" spans="1:9" s="1" customFormat="1" ht="14.25" customHeight="1">
      <c r="A17" s="537" t="s">
        <v>154</v>
      </c>
      <c r="B17" s="537"/>
      <c r="C17" s="537"/>
      <c r="D17" s="537"/>
      <c r="E17" s="86"/>
      <c r="F17" s="86"/>
      <c r="G17" s="86"/>
      <c r="H17" s="86"/>
      <c r="I17" s="86"/>
    </row>
    <row r="18" spans="1:9" s="1" customFormat="1" ht="14.25" customHeight="1">
      <c r="A18" s="628"/>
      <c r="B18" s="628"/>
      <c r="C18" s="628"/>
      <c r="D18" s="628"/>
      <c r="E18" s="628"/>
      <c r="F18" s="628"/>
      <c r="G18" s="628"/>
      <c r="H18" s="86"/>
      <c r="I18" s="86"/>
    </row>
    <row r="19" spans="1:9" s="1" customFormat="1" ht="28.5" customHeight="1">
      <c r="A19" s="627" t="s">
        <v>364</v>
      </c>
      <c r="B19" s="627"/>
      <c r="C19" s="627"/>
      <c r="D19" s="627"/>
      <c r="E19" s="627"/>
      <c r="F19" s="627"/>
      <c r="G19" s="627"/>
      <c r="H19" s="86"/>
      <c r="I19" s="86"/>
    </row>
    <row r="20" s="1" customFormat="1" ht="13.5" customHeight="1"/>
    <row r="22" ht="12.75">
      <c r="E22" s="5" t="s">
        <v>7</v>
      </c>
    </row>
    <row r="42" ht="28.5" customHeight="1"/>
    <row r="43" ht="19.5" customHeight="1"/>
    <row r="44" ht="19.5" customHeight="1"/>
    <row r="45" ht="19.5" customHeight="1"/>
  </sheetData>
  <sheetProtection/>
  <mergeCells count="14">
    <mergeCell ref="C4:C5"/>
    <mergeCell ref="A4:A5"/>
    <mergeCell ref="D4:E4"/>
    <mergeCell ref="A13:G13"/>
    <mergeCell ref="A19:G19"/>
    <mergeCell ref="A18:G18"/>
    <mergeCell ref="A2:G2"/>
    <mergeCell ref="A16:D16"/>
    <mergeCell ref="F4:G4"/>
    <mergeCell ref="A15:D15"/>
    <mergeCell ref="A14:D14"/>
    <mergeCell ref="A17:D17"/>
    <mergeCell ref="A3:G3"/>
    <mergeCell ref="B4:B5"/>
  </mergeCells>
  <hyperlinks>
    <hyperlink ref="A1" r:id="rId1" display="http://kayham.erciyes.edu.tr/"/>
  </hyperlinks>
  <printOptions/>
  <pageMargins left="0.75" right="0.75" top="1" bottom="1" header="0.5" footer="0.5"/>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dimension ref="A1:U28"/>
  <sheetViews>
    <sheetView zoomScalePageLayoutView="0" workbookViewId="0" topLeftCell="A1">
      <selection activeCell="A2" sqref="A2:L2"/>
    </sheetView>
  </sheetViews>
  <sheetFormatPr defaultColWidth="9.00390625" defaultRowHeight="12.75"/>
  <cols>
    <col min="1" max="1" width="47.125" style="0" customWidth="1"/>
    <col min="2" max="3" width="17.00390625" style="0" customWidth="1"/>
    <col min="4" max="4" width="15.875" style="0" customWidth="1"/>
    <col min="5" max="7" width="14.75390625" style="0" customWidth="1"/>
    <col min="8" max="11" width="15.875" style="0" customWidth="1"/>
    <col min="12" max="12" width="14.25390625" style="0" customWidth="1"/>
  </cols>
  <sheetData>
    <row r="1" spans="1:12" s="4" customFormat="1" ht="13.5" thickBot="1">
      <c r="A1" s="3" t="s">
        <v>8</v>
      </c>
      <c r="L1" s="117" t="s">
        <v>5</v>
      </c>
    </row>
    <row r="2" spans="1:12" ht="26.25" customHeight="1" thickTop="1">
      <c r="A2" s="542" t="s">
        <v>117</v>
      </c>
      <c r="B2" s="543"/>
      <c r="C2" s="543"/>
      <c r="D2" s="543"/>
      <c r="E2" s="543"/>
      <c r="F2" s="543"/>
      <c r="G2" s="543"/>
      <c r="H2" s="543"/>
      <c r="I2" s="637"/>
      <c r="J2" s="637"/>
      <c r="K2" s="637"/>
      <c r="L2" s="544"/>
    </row>
    <row r="3" spans="1:12" ht="27.75" customHeight="1">
      <c r="A3" s="638" t="s">
        <v>348</v>
      </c>
      <c r="B3" s="639"/>
      <c r="C3" s="639"/>
      <c r="D3" s="639"/>
      <c r="E3" s="639"/>
      <c r="F3" s="639"/>
      <c r="G3" s="639"/>
      <c r="H3" s="639"/>
      <c r="I3" s="640"/>
      <c r="J3" s="640"/>
      <c r="K3" s="640"/>
      <c r="L3" s="641"/>
    </row>
    <row r="4" spans="1:12" ht="33" customHeight="1" thickBot="1">
      <c r="A4" s="642"/>
      <c r="B4" s="643"/>
      <c r="C4" s="643"/>
      <c r="D4" s="643"/>
      <c r="E4" s="643"/>
      <c r="F4" s="643"/>
      <c r="G4" s="643"/>
      <c r="H4" s="643"/>
      <c r="I4" s="644"/>
      <c r="J4" s="644"/>
      <c r="K4" s="644"/>
      <c r="L4" s="645"/>
    </row>
    <row r="5" spans="1:12" ht="54" customHeight="1" thickBot="1">
      <c r="A5" s="265" t="s">
        <v>110</v>
      </c>
      <c r="B5" s="266">
        <v>2008</v>
      </c>
      <c r="C5" s="266">
        <v>2009</v>
      </c>
      <c r="D5" s="266">
        <v>2010</v>
      </c>
      <c r="E5" s="266">
        <v>2011</v>
      </c>
      <c r="F5" s="266">
        <v>2012</v>
      </c>
      <c r="G5" s="266">
        <v>2013</v>
      </c>
      <c r="H5" s="266" t="s">
        <v>226</v>
      </c>
      <c r="I5" s="266">
        <v>2015</v>
      </c>
      <c r="J5" s="266">
        <v>2016</v>
      </c>
      <c r="K5" s="266">
        <v>2017</v>
      </c>
      <c r="L5" s="267">
        <v>2018</v>
      </c>
    </row>
    <row r="6" spans="1:12" s="1" customFormat="1" ht="30" customHeight="1">
      <c r="A6" s="272" t="s">
        <v>130</v>
      </c>
      <c r="B6" s="269">
        <v>66524</v>
      </c>
      <c r="C6" s="269">
        <v>63961</v>
      </c>
      <c r="D6" s="269">
        <v>55803</v>
      </c>
      <c r="E6" s="269">
        <v>51887</v>
      </c>
      <c r="F6" s="269">
        <v>36981</v>
      </c>
      <c r="G6" s="269">
        <v>35727</v>
      </c>
      <c r="H6" s="269">
        <v>35509</v>
      </c>
      <c r="I6" s="269">
        <v>34698</v>
      </c>
      <c r="J6" s="269">
        <v>33978</v>
      </c>
      <c r="K6" s="269">
        <v>32869</v>
      </c>
      <c r="L6" s="273">
        <v>29669</v>
      </c>
    </row>
    <row r="7" spans="1:12" s="1" customFormat="1" ht="30" customHeight="1">
      <c r="A7" s="274" t="s">
        <v>222</v>
      </c>
      <c r="B7" s="270">
        <v>904261</v>
      </c>
      <c r="C7" s="270">
        <v>948497</v>
      </c>
      <c r="D7" s="270">
        <v>988839</v>
      </c>
      <c r="E7" s="270">
        <v>1022553</v>
      </c>
      <c r="F7" s="270">
        <v>1078281</v>
      </c>
      <c r="G7" s="270">
        <v>1098291</v>
      </c>
      <c r="H7" s="270">
        <v>1063480</v>
      </c>
      <c r="I7" s="270">
        <v>1287678</v>
      </c>
      <c r="J7" s="270">
        <v>1288398</v>
      </c>
      <c r="K7" s="270">
        <v>1289507</v>
      </c>
      <c r="L7" s="275">
        <v>1347053</v>
      </c>
    </row>
    <row r="8" spans="1:12" s="1" customFormat="1" ht="30" customHeight="1">
      <c r="A8" s="274" t="s">
        <v>221</v>
      </c>
      <c r="B8" s="270">
        <v>84084</v>
      </c>
      <c r="C8" s="270">
        <v>59283</v>
      </c>
      <c r="D8" s="270">
        <v>54347</v>
      </c>
      <c r="E8" s="270">
        <v>43214</v>
      </c>
      <c r="F8" s="270">
        <v>21466</v>
      </c>
      <c r="G8" s="270">
        <v>21759</v>
      </c>
      <c r="H8" s="270" t="s">
        <v>97</v>
      </c>
      <c r="I8" s="270" t="s">
        <v>97</v>
      </c>
      <c r="J8" s="270" t="s">
        <v>97</v>
      </c>
      <c r="K8" s="270" t="s">
        <v>97</v>
      </c>
      <c r="L8" s="275" t="s">
        <v>97</v>
      </c>
    </row>
    <row r="9" spans="1:12" s="1" customFormat="1" ht="30" customHeight="1">
      <c r="A9" s="276" t="s">
        <v>129</v>
      </c>
      <c r="B9" s="271">
        <v>1054869</v>
      </c>
      <c r="C9" s="271">
        <v>1071741</v>
      </c>
      <c r="D9" s="271">
        <v>1098989</v>
      </c>
      <c r="E9" s="271">
        <v>1117654</v>
      </c>
      <c r="F9" s="271">
        <v>1136728</v>
      </c>
      <c r="G9" s="271">
        <v>1155777</v>
      </c>
      <c r="H9" s="271">
        <v>1098989</v>
      </c>
      <c r="I9" s="271">
        <v>1322376</v>
      </c>
      <c r="J9" s="271">
        <v>1322376</v>
      </c>
      <c r="K9" s="271">
        <v>1322376</v>
      </c>
      <c r="L9" s="277">
        <v>1376722</v>
      </c>
    </row>
    <row r="10" spans="1:12" s="1" customFormat="1" ht="30" customHeight="1">
      <c r="A10" s="274" t="s">
        <v>131</v>
      </c>
      <c r="B10" s="268">
        <f aca="true" t="shared" si="0" ref="B10:I10">B6/B9*100</f>
        <v>6.306375483590854</v>
      </c>
      <c r="C10" s="268">
        <f t="shared" si="0"/>
        <v>5.967953078215726</v>
      </c>
      <c r="D10" s="268">
        <f t="shared" si="0"/>
        <v>5.077666837429675</v>
      </c>
      <c r="E10" s="268">
        <f t="shared" si="0"/>
        <v>4.642492220311474</v>
      </c>
      <c r="F10" s="268">
        <f t="shared" si="0"/>
        <v>3.2532848667403282</v>
      </c>
      <c r="G10" s="268">
        <f t="shared" si="0"/>
        <v>3.0911672407393467</v>
      </c>
      <c r="H10" s="268">
        <f t="shared" si="0"/>
        <v>3.231060547466808</v>
      </c>
      <c r="I10" s="268">
        <f t="shared" si="0"/>
        <v>2.623913319660974</v>
      </c>
      <c r="J10" s="268">
        <v>3.01</v>
      </c>
      <c r="K10" s="268">
        <v>2.98</v>
      </c>
      <c r="L10" s="278">
        <v>2.09</v>
      </c>
    </row>
    <row r="11" spans="1:12" s="1" customFormat="1" ht="30" customHeight="1">
      <c r="A11" s="274" t="s">
        <v>132</v>
      </c>
      <c r="B11" s="268">
        <f aca="true" t="shared" si="1" ref="B11:G11">B7/B9*100</f>
        <v>85.72258735444875</v>
      </c>
      <c r="C11" s="268">
        <f t="shared" si="1"/>
        <v>88.50057989756853</v>
      </c>
      <c r="D11" s="268">
        <f t="shared" si="1"/>
        <v>89.97715172763331</v>
      </c>
      <c r="E11" s="268">
        <f t="shared" si="1"/>
        <v>91.49101600316378</v>
      </c>
      <c r="F11" s="268">
        <f t="shared" si="1"/>
        <v>94.85831263063811</v>
      </c>
      <c r="G11" s="268">
        <f t="shared" si="1"/>
        <v>95.02620315164604</v>
      </c>
      <c r="H11" s="268">
        <v>96.91</v>
      </c>
      <c r="I11" s="268">
        <v>97.38</v>
      </c>
      <c r="J11" s="268">
        <v>96.99</v>
      </c>
      <c r="K11" s="268">
        <v>97.02</v>
      </c>
      <c r="L11" s="278">
        <v>97.91</v>
      </c>
    </row>
    <row r="12" spans="1:12" s="1" customFormat="1" ht="30" customHeight="1">
      <c r="A12" s="274" t="s">
        <v>223</v>
      </c>
      <c r="B12" s="268">
        <f aca="true" t="shared" si="2" ref="B12:G12">B8/B9*100</f>
        <v>7.971037161960395</v>
      </c>
      <c r="C12" s="268">
        <f t="shared" si="2"/>
        <v>5.531467024215739</v>
      </c>
      <c r="D12" s="268">
        <f t="shared" si="2"/>
        <v>4.94518143493702</v>
      </c>
      <c r="E12" s="268">
        <f t="shared" si="2"/>
        <v>3.866491776524756</v>
      </c>
      <c r="F12" s="268">
        <f t="shared" si="2"/>
        <v>1.8884025026215594</v>
      </c>
      <c r="G12" s="268">
        <f t="shared" si="2"/>
        <v>1.8826296076146176</v>
      </c>
      <c r="H12" s="268" t="s">
        <v>97</v>
      </c>
      <c r="I12" s="268" t="s">
        <v>97</v>
      </c>
      <c r="J12" s="268" t="s">
        <v>97</v>
      </c>
      <c r="K12" s="268" t="s">
        <v>97</v>
      </c>
      <c r="L12" s="278" t="s">
        <v>97</v>
      </c>
    </row>
    <row r="13" spans="1:12" s="1" customFormat="1" ht="30" customHeight="1" thickBot="1">
      <c r="A13" s="279" t="s">
        <v>224</v>
      </c>
      <c r="B13" s="280">
        <v>100</v>
      </c>
      <c r="C13" s="280">
        <v>100</v>
      </c>
      <c r="D13" s="280">
        <v>100</v>
      </c>
      <c r="E13" s="280">
        <v>100</v>
      </c>
      <c r="F13" s="280">
        <v>100</v>
      </c>
      <c r="G13" s="280">
        <v>100</v>
      </c>
      <c r="H13" s="280">
        <v>100</v>
      </c>
      <c r="I13" s="280">
        <v>100</v>
      </c>
      <c r="J13" s="280">
        <v>100</v>
      </c>
      <c r="K13" s="280">
        <v>100</v>
      </c>
      <c r="L13" s="281">
        <v>100</v>
      </c>
    </row>
    <row r="14" spans="1:14" s="1" customFormat="1" ht="14.25" customHeight="1" thickTop="1">
      <c r="A14" s="562"/>
      <c r="B14" s="562"/>
      <c r="C14" s="562"/>
      <c r="D14" s="562"/>
      <c r="E14" s="562"/>
      <c r="F14" s="562"/>
      <c r="G14" s="562"/>
      <c r="H14" s="562"/>
      <c r="I14" s="562"/>
      <c r="J14" s="562"/>
      <c r="K14" s="562"/>
      <c r="L14" s="562"/>
      <c r="M14" s="130"/>
      <c r="N14" s="130"/>
    </row>
    <row r="15" spans="1:21" s="1" customFormat="1" ht="14.25" customHeight="1">
      <c r="A15" s="539" t="s">
        <v>98</v>
      </c>
      <c r="B15" s="539"/>
      <c r="C15" s="539"/>
      <c r="D15" s="539"/>
      <c r="E15" s="539"/>
      <c r="F15" s="539"/>
      <c r="G15" s="539"/>
      <c r="H15" s="539"/>
      <c r="I15" s="539"/>
      <c r="J15" s="539"/>
      <c r="K15" s="539"/>
      <c r="L15" s="539"/>
      <c r="M15" s="539"/>
      <c r="N15" s="539"/>
      <c r="O15" s="539"/>
      <c r="P15" s="539"/>
      <c r="Q15" s="539"/>
      <c r="R15"/>
      <c r="S15"/>
      <c r="T15"/>
      <c r="U15"/>
    </row>
    <row r="16" spans="1:21" s="1" customFormat="1" ht="14.25" customHeight="1">
      <c r="A16" s="537" t="s">
        <v>346</v>
      </c>
      <c r="B16" s="537"/>
      <c r="C16" s="537"/>
      <c r="D16" s="537"/>
      <c r="E16" s="537"/>
      <c r="F16" s="537"/>
      <c r="G16" s="537"/>
      <c r="H16" s="537"/>
      <c r="I16" s="537"/>
      <c r="J16" s="537"/>
      <c r="K16" s="537"/>
      <c r="L16" s="537"/>
      <c r="M16" s="537"/>
      <c r="N16" s="537"/>
      <c r="O16" s="537"/>
      <c r="P16" s="537"/>
      <c r="Q16" s="537"/>
      <c r="R16"/>
      <c r="S16"/>
      <c r="T16"/>
      <c r="U16"/>
    </row>
    <row r="17" spans="1:21" s="1" customFormat="1" ht="14.25" customHeight="1">
      <c r="A17" s="538" t="s">
        <v>347</v>
      </c>
      <c r="B17" s="538"/>
      <c r="C17" s="538"/>
      <c r="D17" s="538"/>
      <c r="E17" s="538"/>
      <c r="F17" s="538"/>
      <c r="G17" s="538"/>
      <c r="H17" s="538"/>
      <c r="I17" s="538"/>
      <c r="J17" s="538"/>
      <c r="K17" s="538"/>
      <c r="L17" s="538"/>
      <c r="M17" s="538"/>
      <c r="N17" s="538"/>
      <c r="O17" s="538"/>
      <c r="P17" s="538"/>
      <c r="Q17" s="538"/>
      <c r="R17"/>
      <c r="S17"/>
      <c r="T17"/>
      <c r="U17"/>
    </row>
    <row r="18" spans="1:21" s="1" customFormat="1" ht="15.75" customHeight="1">
      <c r="A18" s="587" t="s">
        <v>365</v>
      </c>
      <c r="B18" s="587"/>
      <c r="C18" s="587"/>
      <c r="D18" s="587"/>
      <c r="E18" s="587"/>
      <c r="F18" s="587"/>
      <c r="G18" s="587"/>
      <c r="H18" s="587"/>
      <c r="I18" s="587"/>
      <c r="J18" s="587"/>
      <c r="K18" s="587"/>
      <c r="L18" s="587"/>
      <c r="M18" s="587"/>
      <c r="N18" s="587"/>
      <c r="O18" s="587"/>
      <c r="P18" s="587"/>
      <c r="Q18" s="587"/>
      <c r="R18" s="587"/>
      <c r="S18" s="587"/>
      <c r="T18" s="587"/>
      <c r="U18" s="587"/>
    </row>
    <row r="19" spans="1:21" s="1" customFormat="1" ht="15.75" customHeight="1">
      <c r="A19" s="646"/>
      <c r="B19" s="646"/>
      <c r="C19" s="646"/>
      <c r="D19" s="646"/>
      <c r="E19" s="646"/>
      <c r="F19" s="646"/>
      <c r="G19" s="646"/>
      <c r="H19" s="646"/>
      <c r="I19" s="646"/>
      <c r="J19" s="646"/>
      <c r="K19" s="646"/>
      <c r="L19" s="646"/>
      <c r="M19" s="162"/>
      <c r="N19" s="162"/>
      <c r="O19" s="162"/>
      <c r="P19" s="162"/>
      <c r="Q19" s="162"/>
      <c r="R19" s="162"/>
      <c r="S19" s="162"/>
      <c r="T19" s="162"/>
      <c r="U19" s="162"/>
    </row>
    <row r="20" spans="1:21" s="1" customFormat="1" ht="88.5" customHeight="1">
      <c r="A20" s="587" t="s">
        <v>360</v>
      </c>
      <c r="B20" s="587"/>
      <c r="C20" s="587"/>
      <c r="D20" s="587"/>
      <c r="E20" s="587"/>
      <c r="F20" s="587"/>
      <c r="G20" s="587"/>
      <c r="H20" s="587"/>
      <c r="I20" s="587"/>
      <c r="J20" s="587"/>
      <c r="K20" s="587"/>
      <c r="L20" s="587"/>
      <c r="M20" s="158"/>
      <c r="N20" s="158"/>
      <c r="O20" s="158"/>
      <c r="P20" s="158"/>
      <c r="Q20" s="158"/>
      <c r="R20" s="158"/>
      <c r="S20" s="158"/>
      <c r="T20" s="158"/>
      <c r="U20" s="158"/>
    </row>
    <row r="21" spans="1:17" s="1" customFormat="1" ht="14.25" customHeight="1">
      <c r="A21" s="538" t="s">
        <v>246</v>
      </c>
      <c r="B21" s="538"/>
      <c r="C21" s="538"/>
      <c r="D21" s="538"/>
      <c r="E21" s="538"/>
      <c r="F21" s="538"/>
      <c r="G21" s="538"/>
      <c r="H21" s="538"/>
      <c r="I21" s="538"/>
      <c r="J21" s="538"/>
      <c r="K21" s="538"/>
      <c r="L21" s="538"/>
      <c r="M21" s="538"/>
      <c r="N21" s="538"/>
      <c r="O21" s="538"/>
      <c r="P21" s="538"/>
      <c r="Q21" s="538"/>
    </row>
    <row r="22" s="1" customFormat="1" ht="12.75">
      <c r="A22"/>
    </row>
    <row r="23" spans="1:2" s="1" customFormat="1" ht="12.75">
      <c r="A23"/>
      <c r="B23"/>
    </row>
    <row r="24" spans="1:7" s="1" customFormat="1" ht="12.75">
      <c r="A24"/>
      <c r="B24"/>
      <c r="E24"/>
      <c r="F24" s="5" t="s">
        <v>7</v>
      </c>
      <c r="G24" s="5"/>
    </row>
    <row r="25" spans="1:7" s="1" customFormat="1" ht="12.75">
      <c r="A25"/>
      <c r="B25"/>
      <c r="E25"/>
      <c r="F25"/>
      <c r="G25"/>
    </row>
    <row r="26" spans="1:5" s="1" customFormat="1" ht="12.75">
      <c r="A26"/>
      <c r="B26"/>
      <c r="C26"/>
      <c r="E26"/>
    </row>
    <row r="27" spans="1:3" s="1" customFormat="1" ht="12.75">
      <c r="A27"/>
      <c r="B27"/>
      <c r="C27"/>
    </row>
    <row r="28" spans="1:3" s="1" customFormat="1" ht="12.75">
      <c r="A28"/>
      <c r="B28"/>
      <c r="C28"/>
    </row>
  </sheetData>
  <sheetProtection/>
  <mergeCells count="10">
    <mergeCell ref="A21:Q21"/>
    <mergeCell ref="A18:U18"/>
    <mergeCell ref="A20:L20"/>
    <mergeCell ref="A2:L2"/>
    <mergeCell ref="A3:L4"/>
    <mergeCell ref="A15:Q15"/>
    <mergeCell ref="A16:Q16"/>
    <mergeCell ref="A17:Q17"/>
    <mergeCell ref="A14:L14"/>
    <mergeCell ref="A19:L19"/>
  </mergeCells>
  <hyperlinks>
    <hyperlink ref="A1" r:id="rId1" display="http://kayham.erciyes.edu.tr/"/>
  </hyperlinks>
  <printOptions/>
  <pageMargins left="0.7" right="0.7" top="0.75" bottom="0.75" header="0.3" footer="0.3"/>
  <pageSetup orientation="portrait" paperSize="9"/>
  <ignoredErrors>
    <ignoredError sqref="B11" formula="1"/>
  </ignoredErrors>
  <drawing r:id="rId2"/>
</worksheet>
</file>

<file path=xl/worksheets/sheet18.xml><?xml version="1.0" encoding="utf-8"?>
<worksheet xmlns="http://schemas.openxmlformats.org/spreadsheetml/2006/main" xmlns:r="http://schemas.openxmlformats.org/officeDocument/2006/relationships">
  <dimension ref="A1:U25"/>
  <sheetViews>
    <sheetView zoomScalePageLayoutView="0" workbookViewId="0" topLeftCell="A1">
      <selection activeCell="K1" sqref="K1"/>
    </sheetView>
  </sheetViews>
  <sheetFormatPr defaultColWidth="9.00390625" defaultRowHeight="12.75"/>
  <cols>
    <col min="1" max="1" width="47.125" style="0" customWidth="1"/>
    <col min="2" max="11" width="11.75390625" style="0" customWidth="1"/>
  </cols>
  <sheetData>
    <row r="1" spans="1:11" s="4" customFormat="1" ht="13.5" thickBot="1">
      <c r="A1" s="3" t="s">
        <v>8</v>
      </c>
      <c r="K1" s="117" t="s">
        <v>5</v>
      </c>
    </row>
    <row r="2" spans="1:11" ht="26.25" customHeight="1" thickTop="1">
      <c r="A2" s="542" t="s">
        <v>127</v>
      </c>
      <c r="B2" s="543"/>
      <c r="C2" s="543"/>
      <c r="D2" s="543"/>
      <c r="E2" s="543"/>
      <c r="F2" s="637"/>
      <c r="G2" s="637"/>
      <c r="H2" s="637"/>
      <c r="I2" s="637"/>
      <c r="J2" s="637"/>
      <c r="K2" s="544"/>
    </row>
    <row r="3" spans="1:11" ht="23.25" customHeight="1">
      <c r="A3" s="638" t="s">
        <v>350</v>
      </c>
      <c r="B3" s="639"/>
      <c r="C3" s="639"/>
      <c r="D3" s="639"/>
      <c r="E3" s="639"/>
      <c r="F3" s="640"/>
      <c r="G3" s="640"/>
      <c r="H3" s="640"/>
      <c r="I3" s="640"/>
      <c r="J3" s="640"/>
      <c r="K3" s="641"/>
    </row>
    <row r="4" spans="1:11" ht="26.25" customHeight="1" thickBot="1">
      <c r="A4" s="647"/>
      <c r="B4" s="643"/>
      <c r="C4" s="643"/>
      <c r="D4" s="643"/>
      <c r="E4" s="643"/>
      <c r="F4" s="644"/>
      <c r="G4" s="644"/>
      <c r="H4" s="644"/>
      <c r="I4" s="644"/>
      <c r="J4" s="644"/>
      <c r="K4" s="645"/>
    </row>
    <row r="5" spans="1:11" ht="54" customHeight="1" thickBot="1">
      <c r="A5" s="282" t="s">
        <v>110</v>
      </c>
      <c r="B5" s="289" t="s">
        <v>107</v>
      </c>
      <c r="C5" s="266" t="s">
        <v>108</v>
      </c>
      <c r="D5" s="266" t="s">
        <v>109</v>
      </c>
      <c r="E5" s="289" t="s">
        <v>137</v>
      </c>
      <c r="F5" s="266" t="s">
        <v>247</v>
      </c>
      <c r="G5" s="266" t="s">
        <v>248</v>
      </c>
      <c r="H5" s="266" t="s">
        <v>290</v>
      </c>
      <c r="I5" s="266" t="s">
        <v>311</v>
      </c>
      <c r="J5" s="266" t="s">
        <v>318</v>
      </c>
      <c r="K5" s="335" t="s">
        <v>349</v>
      </c>
    </row>
    <row r="6" spans="1:11" s="1" customFormat="1" ht="30" customHeight="1">
      <c r="A6" s="332" t="s">
        <v>103</v>
      </c>
      <c r="B6" s="284" t="s">
        <v>144</v>
      </c>
      <c r="C6" s="285" t="s">
        <v>145</v>
      </c>
      <c r="D6" s="285" t="s">
        <v>145</v>
      </c>
      <c r="E6" s="285" t="s">
        <v>140</v>
      </c>
      <c r="F6" s="285" t="s">
        <v>97</v>
      </c>
      <c r="G6" s="285" t="s">
        <v>249</v>
      </c>
      <c r="H6" s="285" t="s">
        <v>291</v>
      </c>
      <c r="I6" s="285" t="s">
        <v>97</v>
      </c>
      <c r="J6" s="285">
        <v>33.31</v>
      </c>
      <c r="K6" s="329">
        <v>36.42</v>
      </c>
    </row>
    <row r="7" spans="1:11" s="1" customFormat="1" ht="30" customHeight="1">
      <c r="A7" s="333" t="s">
        <v>104</v>
      </c>
      <c r="B7" s="286" t="s">
        <v>146</v>
      </c>
      <c r="C7" s="283" t="s">
        <v>146</v>
      </c>
      <c r="D7" s="283" t="s">
        <v>147</v>
      </c>
      <c r="E7" s="283" t="s">
        <v>143</v>
      </c>
      <c r="F7" s="283" t="s">
        <v>97</v>
      </c>
      <c r="G7" s="283" t="s">
        <v>250</v>
      </c>
      <c r="H7" s="283" t="s">
        <v>292</v>
      </c>
      <c r="I7" s="283">
        <v>96.73</v>
      </c>
      <c r="J7" s="283">
        <v>96.36</v>
      </c>
      <c r="K7" s="330">
        <v>96.37</v>
      </c>
    </row>
    <row r="8" spans="1:11" s="1" customFormat="1" ht="30" customHeight="1">
      <c r="A8" s="333" t="s">
        <v>105</v>
      </c>
      <c r="B8" s="286" t="s">
        <v>148</v>
      </c>
      <c r="C8" s="283" t="s">
        <v>149</v>
      </c>
      <c r="D8" s="283" t="s">
        <v>149</v>
      </c>
      <c r="E8" s="283" t="s">
        <v>141</v>
      </c>
      <c r="F8" s="283" t="s">
        <v>97</v>
      </c>
      <c r="G8" s="283" t="s">
        <v>251</v>
      </c>
      <c r="H8" s="283" t="s">
        <v>294</v>
      </c>
      <c r="I8" s="283">
        <v>85.17</v>
      </c>
      <c r="J8" s="283">
        <v>88.56</v>
      </c>
      <c r="K8" s="330">
        <v>90.87</v>
      </c>
    </row>
    <row r="9" spans="1:11" s="1" customFormat="1" ht="30" customHeight="1">
      <c r="A9" s="333" t="s">
        <v>139</v>
      </c>
      <c r="B9" s="286" t="s">
        <v>97</v>
      </c>
      <c r="C9" s="283" t="s">
        <v>97</v>
      </c>
      <c r="D9" s="283" t="s">
        <v>97</v>
      </c>
      <c r="E9" s="283" t="s">
        <v>142</v>
      </c>
      <c r="F9" s="283" t="s">
        <v>97</v>
      </c>
      <c r="G9" s="283" t="s">
        <v>252</v>
      </c>
      <c r="H9" s="283" t="s">
        <v>293</v>
      </c>
      <c r="I9" s="283">
        <v>39.24</v>
      </c>
      <c r="J9" s="283">
        <v>41.74</v>
      </c>
      <c r="K9" s="330">
        <v>47.01</v>
      </c>
    </row>
    <row r="10" spans="1:11" s="1" customFormat="1" ht="30" customHeight="1" thickBot="1">
      <c r="A10" s="334" t="s">
        <v>106</v>
      </c>
      <c r="B10" s="287" t="s">
        <v>150</v>
      </c>
      <c r="C10" s="288" t="s">
        <v>151</v>
      </c>
      <c r="D10" s="288" t="s">
        <v>152</v>
      </c>
      <c r="E10" s="288" t="s">
        <v>153</v>
      </c>
      <c r="F10" s="288" t="s">
        <v>97</v>
      </c>
      <c r="G10" s="288" t="s">
        <v>97</v>
      </c>
      <c r="H10" s="288" t="s">
        <v>97</v>
      </c>
      <c r="I10" s="288" t="s">
        <v>97</v>
      </c>
      <c r="J10" s="288" t="s">
        <v>97</v>
      </c>
      <c r="K10" s="331" t="s">
        <v>97</v>
      </c>
    </row>
    <row r="11" spans="1:14" s="1" customFormat="1" ht="14.25" customHeight="1" thickTop="1">
      <c r="A11" s="562"/>
      <c r="B11" s="562"/>
      <c r="C11" s="562"/>
      <c r="D11" s="562"/>
      <c r="E11" s="562"/>
      <c r="F11" s="562"/>
      <c r="G11" s="562"/>
      <c r="H11" s="562"/>
      <c r="I11" s="562"/>
      <c r="J11" s="562"/>
      <c r="K11" s="562"/>
      <c r="L11" s="130"/>
      <c r="M11" s="130"/>
      <c r="N11" s="130"/>
    </row>
    <row r="12" spans="1:21" s="1" customFormat="1" ht="14.25" customHeight="1">
      <c r="A12" s="539" t="s">
        <v>98</v>
      </c>
      <c r="B12" s="539"/>
      <c r="C12" s="539"/>
      <c r="D12" s="539"/>
      <c r="E12" s="539"/>
      <c r="F12" s="539"/>
      <c r="G12" s="539"/>
      <c r="H12" s="539"/>
      <c r="I12" s="539"/>
      <c r="J12" s="539"/>
      <c r="K12" s="539"/>
      <c r="L12" s="539"/>
      <c r="M12" s="539"/>
      <c r="N12" s="539"/>
      <c r="O12" s="539"/>
      <c r="P12" s="539"/>
      <c r="Q12" s="539"/>
      <c r="R12"/>
      <c r="S12"/>
      <c r="T12"/>
      <c r="U12"/>
    </row>
    <row r="13" spans="1:21" s="1" customFormat="1" ht="14.25" customHeight="1">
      <c r="A13" s="537" t="s">
        <v>351</v>
      </c>
      <c r="B13" s="537"/>
      <c r="C13" s="537"/>
      <c r="D13" s="537"/>
      <c r="E13" s="537"/>
      <c r="F13" s="537"/>
      <c r="G13" s="537"/>
      <c r="H13" s="537"/>
      <c r="I13" s="537"/>
      <c r="J13" s="537"/>
      <c r="K13" s="537"/>
      <c r="L13" s="537"/>
      <c r="M13" s="537"/>
      <c r="N13" s="537"/>
      <c r="O13" s="537"/>
      <c r="P13" s="537"/>
      <c r="Q13" s="537"/>
      <c r="R13"/>
      <c r="S13"/>
      <c r="T13"/>
      <c r="U13"/>
    </row>
    <row r="14" spans="1:21" s="1" customFormat="1" ht="14.25" customHeight="1">
      <c r="A14" s="537" t="s">
        <v>352</v>
      </c>
      <c r="B14" s="537"/>
      <c r="C14" s="537"/>
      <c r="D14" s="537"/>
      <c r="E14" s="537"/>
      <c r="F14" s="86"/>
      <c r="G14" s="86"/>
      <c r="H14" s="86"/>
      <c r="I14" s="86"/>
      <c r="J14" s="86"/>
      <c r="K14" s="86"/>
      <c r="L14" s="86"/>
      <c r="M14" s="86"/>
      <c r="N14" s="86"/>
      <c r="O14" s="86"/>
      <c r="P14" s="86"/>
      <c r="Q14" s="86"/>
      <c r="R14"/>
      <c r="S14"/>
      <c r="T14"/>
      <c r="U14"/>
    </row>
    <row r="15" spans="1:21" s="1" customFormat="1" ht="14.25" customHeight="1">
      <c r="A15" s="538" t="s">
        <v>154</v>
      </c>
      <c r="B15" s="538"/>
      <c r="C15" s="538"/>
      <c r="D15" s="538"/>
      <c r="E15" s="538"/>
      <c r="F15" s="538"/>
      <c r="G15" s="538"/>
      <c r="H15" s="538"/>
      <c r="I15" s="538"/>
      <c r="J15" s="538"/>
      <c r="K15" s="538"/>
      <c r="L15" s="538"/>
      <c r="M15" s="538"/>
      <c r="N15" s="538"/>
      <c r="O15" s="538"/>
      <c r="P15" s="538"/>
      <c r="Q15" s="538"/>
      <c r="R15"/>
      <c r="S15"/>
      <c r="T15"/>
      <c r="U15"/>
    </row>
    <row r="16" spans="1:21" s="1" customFormat="1" ht="14.25" customHeight="1">
      <c r="A16" s="553"/>
      <c r="B16" s="553"/>
      <c r="C16" s="553"/>
      <c r="D16" s="553"/>
      <c r="E16" s="553"/>
      <c r="F16" s="553"/>
      <c r="G16" s="553"/>
      <c r="H16" s="553"/>
      <c r="I16" s="553"/>
      <c r="J16" s="553"/>
      <c r="K16" s="553"/>
      <c r="L16" s="47"/>
      <c r="M16" s="47"/>
      <c r="N16" s="47"/>
      <c r="O16" s="47"/>
      <c r="P16" s="47"/>
      <c r="Q16" s="47"/>
      <c r="R16"/>
      <c r="S16"/>
      <c r="T16"/>
      <c r="U16"/>
    </row>
    <row r="17" spans="1:13" s="1" customFormat="1" ht="14.25" customHeight="1">
      <c r="A17" t="s">
        <v>225</v>
      </c>
      <c r="B17"/>
      <c r="L17"/>
      <c r="M17"/>
    </row>
    <row r="18" spans="1:2" s="1" customFormat="1" ht="12.75" customHeight="1">
      <c r="A18"/>
      <c r="B18"/>
    </row>
    <row r="19" s="1" customFormat="1" ht="12" customHeight="1">
      <c r="A19"/>
    </row>
    <row r="20" spans="1:11" s="1" customFormat="1" ht="12.75" customHeight="1">
      <c r="A20"/>
      <c r="B20"/>
      <c r="C20" s="5" t="s">
        <v>7</v>
      </c>
      <c r="D20" s="5"/>
      <c r="E20" s="5"/>
      <c r="F20" s="5"/>
      <c r="G20" s="5"/>
      <c r="H20" s="5"/>
      <c r="I20" s="5"/>
      <c r="J20" s="5"/>
      <c r="K20"/>
    </row>
    <row r="21" spans="1:11" s="1" customFormat="1" ht="12.75" customHeight="1">
      <c r="A21"/>
      <c r="B21"/>
      <c r="C21"/>
      <c r="D21"/>
      <c r="E21"/>
      <c r="F21"/>
      <c r="G21"/>
      <c r="H21"/>
      <c r="I21"/>
      <c r="J21"/>
      <c r="K21"/>
    </row>
    <row r="22" spans="1:2" s="1" customFormat="1" ht="12.75" customHeight="1">
      <c r="A22"/>
      <c r="B22"/>
    </row>
    <row r="23" spans="1:2" s="1" customFormat="1" ht="12.75" customHeight="1">
      <c r="A23"/>
      <c r="B23"/>
    </row>
    <row r="24" spans="1:2" s="1" customFormat="1" ht="12.75" customHeight="1">
      <c r="A24"/>
      <c r="B24"/>
    </row>
    <row r="25" spans="1:2" s="1" customFormat="1" ht="12.75" customHeight="1">
      <c r="A25"/>
      <c r="B25"/>
    </row>
    <row r="26" ht="12.75" customHeight="1"/>
    <row r="27" ht="12.75" customHeight="1"/>
    <row r="28" ht="12.75" customHeight="1"/>
    <row r="29" ht="12.75" customHeight="1"/>
    <row r="30" ht="12.75" customHeight="1"/>
    <row r="51" ht="28.5" customHeight="1"/>
    <row r="52" ht="19.5" customHeight="1"/>
    <row r="53" ht="19.5" customHeight="1"/>
    <row r="54" ht="19.5" customHeight="1"/>
  </sheetData>
  <sheetProtection/>
  <mergeCells count="8">
    <mergeCell ref="A16:K16"/>
    <mergeCell ref="A15:Q15"/>
    <mergeCell ref="A2:K2"/>
    <mergeCell ref="A3:K4"/>
    <mergeCell ref="A12:Q12"/>
    <mergeCell ref="A13:Q13"/>
    <mergeCell ref="A14:E14"/>
    <mergeCell ref="A11:K11"/>
  </mergeCells>
  <hyperlinks>
    <hyperlink ref="A1" r:id="rId1" display="http://kayham.erciyes.edu.tr/"/>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dimension ref="A1:S26"/>
  <sheetViews>
    <sheetView zoomScalePageLayoutView="0" workbookViewId="0" topLeftCell="A1">
      <selection activeCell="J1" sqref="J1"/>
    </sheetView>
  </sheetViews>
  <sheetFormatPr defaultColWidth="9.00390625" defaultRowHeight="12.75"/>
  <cols>
    <col min="1" max="1" width="47.125" style="0" customWidth="1"/>
    <col min="2" max="10" width="11.75390625" style="0" customWidth="1"/>
  </cols>
  <sheetData>
    <row r="1" spans="1:10" s="4" customFormat="1" ht="13.5" thickBot="1">
      <c r="A1" s="3" t="s">
        <v>8</v>
      </c>
      <c r="J1" s="117" t="s">
        <v>5</v>
      </c>
    </row>
    <row r="2" spans="1:10" ht="26.25" customHeight="1" thickTop="1">
      <c r="A2" s="542" t="s">
        <v>133</v>
      </c>
      <c r="B2" s="543"/>
      <c r="C2" s="543"/>
      <c r="D2" s="543"/>
      <c r="E2" s="543"/>
      <c r="F2" s="543"/>
      <c r="G2" s="543"/>
      <c r="H2" s="637"/>
      <c r="I2" s="637"/>
      <c r="J2" s="544"/>
    </row>
    <row r="3" spans="1:10" ht="27.75" customHeight="1">
      <c r="A3" s="638" t="s">
        <v>319</v>
      </c>
      <c r="B3" s="639"/>
      <c r="C3" s="639"/>
      <c r="D3" s="639"/>
      <c r="E3" s="639"/>
      <c r="F3" s="639"/>
      <c r="G3" s="639"/>
      <c r="H3" s="640"/>
      <c r="I3" s="640"/>
      <c r="J3" s="641"/>
    </row>
    <row r="4" spans="1:10" ht="23.25" customHeight="1" thickBot="1">
      <c r="A4" s="647"/>
      <c r="B4" s="648"/>
      <c r="C4" s="648"/>
      <c r="D4" s="648"/>
      <c r="E4" s="648"/>
      <c r="F4" s="648"/>
      <c r="G4" s="648"/>
      <c r="H4" s="649"/>
      <c r="I4" s="649"/>
      <c r="J4" s="650"/>
    </row>
    <row r="5" spans="1:10" ht="54" customHeight="1" thickBot="1">
      <c r="A5" s="118" t="s">
        <v>110</v>
      </c>
      <c r="B5" s="116">
        <v>2009</v>
      </c>
      <c r="C5" s="199">
        <v>2010</v>
      </c>
      <c r="D5" s="200">
        <v>2011</v>
      </c>
      <c r="E5" s="116">
        <v>2012</v>
      </c>
      <c r="F5" s="199" t="s">
        <v>199</v>
      </c>
      <c r="G5" s="199" t="s">
        <v>226</v>
      </c>
      <c r="H5" s="200" t="s">
        <v>295</v>
      </c>
      <c r="I5" s="200">
        <v>2016</v>
      </c>
      <c r="J5" s="128">
        <v>2017</v>
      </c>
    </row>
    <row r="6" spans="1:10" s="1" customFormat="1" ht="30" customHeight="1">
      <c r="A6" s="119" t="s">
        <v>111</v>
      </c>
      <c r="B6" s="122">
        <v>74</v>
      </c>
      <c r="C6" s="122">
        <v>126</v>
      </c>
      <c r="D6" s="201">
        <v>157</v>
      </c>
      <c r="E6" s="122">
        <v>129</v>
      </c>
      <c r="F6" s="122">
        <v>114</v>
      </c>
      <c r="G6" s="122">
        <v>123</v>
      </c>
      <c r="H6" s="201">
        <v>92</v>
      </c>
      <c r="I6" s="201">
        <v>90</v>
      </c>
      <c r="J6" s="423" t="s">
        <v>97</v>
      </c>
    </row>
    <row r="7" spans="1:10" s="1" customFormat="1" ht="30" customHeight="1">
      <c r="A7" s="120" t="s">
        <v>112</v>
      </c>
      <c r="B7" s="123">
        <v>44</v>
      </c>
      <c r="C7" s="123">
        <v>71</v>
      </c>
      <c r="D7" s="202">
        <v>29</v>
      </c>
      <c r="E7" s="123">
        <v>72</v>
      </c>
      <c r="F7" s="123">
        <v>16</v>
      </c>
      <c r="G7" s="123">
        <v>359</v>
      </c>
      <c r="H7" s="202">
        <v>150</v>
      </c>
      <c r="I7" s="202">
        <v>130</v>
      </c>
      <c r="J7" s="424" t="s">
        <v>97</v>
      </c>
    </row>
    <row r="8" spans="1:10" s="1" customFormat="1" ht="30" customHeight="1">
      <c r="A8" s="120" t="s">
        <v>113</v>
      </c>
      <c r="B8" s="123">
        <v>1025</v>
      </c>
      <c r="C8" s="123">
        <v>1655</v>
      </c>
      <c r="D8" s="202">
        <v>809</v>
      </c>
      <c r="E8" s="123">
        <v>1708</v>
      </c>
      <c r="F8" s="123">
        <v>345</v>
      </c>
      <c r="G8" s="123">
        <v>7988</v>
      </c>
      <c r="H8" s="202">
        <v>3195</v>
      </c>
      <c r="I8" s="202">
        <v>3210</v>
      </c>
      <c r="J8" s="424" t="s">
        <v>97</v>
      </c>
    </row>
    <row r="9" spans="1:10" s="1" customFormat="1" ht="30" customHeight="1">
      <c r="A9" s="120" t="s">
        <v>114</v>
      </c>
      <c r="B9" s="123">
        <v>210</v>
      </c>
      <c r="C9" s="123">
        <v>185</v>
      </c>
      <c r="D9" s="202">
        <v>176</v>
      </c>
      <c r="E9" s="123">
        <v>159</v>
      </c>
      <c r="F9" s="123">
        <v>180</v>
      </c>
      <c r="G9" s="123">
        <v>133</v>
      </c>
      <c r="H9" s="202">
        <v>103</v>
      </c>
      <c r="I9" s="202">
        <v>238</v>
      </c>
      <c r="J9" s="424" t="s">
        <v>97</v>
      </c>
    </row>
    <row r="10" spans="1:10" s="1" customFormat="1" ht="30" customHeight="1" thickBot="1">
      <c r="A10" s="121" t="s">
        <v>115</v>
      </c>
      <c r="B10" s="124">
        <v>4181</v>
      </c>
      <c r="C10" s="124">
        <v>3524</v>
      </c>
      <c r="D10" s="203">
        <v>4692</v>
      </c>
      <c r="E10" s="124">
        <v>4692</v>
      </c>
      <c r="F10" s="124">
        <v>4087</v>
      </c>
      <c r="G10" s="124">
        <v>3550</v>
      </c>
      <c r="H10" s="203">
        <v>3227</v>
      </c>
      <c r="I10" s="203">
        <v>3220</v>
      </c>
      <c r="J10" s="425" t="s">
        <v>97</v>
      </c>
    </row>
    <row r="11" spans="1:12" s="1" customFormat="1" ht="14.25" customHeight="1" thickTop="1">
      <c r="A11" s="562"/>
      <c r="B11" s="562"/>
      <c r="C11" s="562"/>
      <c r="D11" s="562"/>
      <c r="E11" s="562"/>
      <c r="F11" s="562"/>
      <c r="G11" s="562"/>
      <c r="H11" s="562"/>
      <c r="I11" s="562"/>
      <c r="J11" s="562"/>
      <c r="K11" s="130"/>
      <c r="L11" s="130"/>
    </row>
    <row r="12" spans="1:19" s="1" customFormat="1" ht="14.25" customHeight="1">
      <c r="A12" s="539" t="s">
        <v>98</v>
      </c>
      <c r="B12" s="539"/>
      <c r="C12" s="539"/>
      <c r="D12" s="539"/>
      <c r="E12" s="539"/>
      <c r="F12" s="539"/>
      <c r="G12" s="539"/>
      <c r="H12" s="539"/>
      <c r="I12" s="539"/>
      <c r="J12" s="539"/>
      <c r="K12" s="539"/>
      <c r="L12" s="539"/>
      <c r="M12" s="539"/>
      <c r="N12" s="539"/>
      <c r="O12" s="130"/>
      <c r="P12"/>
      <c r="Q12"/>
      <c r="R12"/>
      <c r="S12"/>
    </row>
    <row r="13" spans="1:19" s="1" customFormat="1" ht="14.25" customHeight="1">
      <c r="A13" s="537" t="s">
        <v>328</v>
      </c>
      <c r="B13" s="537"/>
      <c r="C13" s="537"/>
      <c r="D13" s="537"/>
      <c r="E13" s="537"/>
      <c r="F13" s="537"/>
      <c r="G13" s="537"/>
      <c r="H13" s="537"/>
      <c r="I13" s="537"/>
      <c r="J13" s="537"/>
      <c r="K13" s="537"/>
      <c r="L13" s="537"/>
      <c r="M13" s="537"/>
      <c r="N13" s="537"/>
      <c r="O13" s="131"/>
      <c r="P13"/>
      <c r="Q13"/>
      <c r="R13"/>
      <c r="S13"/>
    </row>
    <row r="14" spans="1:19" s="1" customFormat="1" ht="14.25" customHeight="1">
      <c r="A14" s="131" t="s">
        <v>310</v>
      </c>
      <c r="B14" s="131"/>
      <c r="C14" s="86"/>
      <c r="D14" s="86"/>
      <c r="E14" s="86"/>
      <c r="F14" s="86"/>
      <c r="G14" s="86"/>
      <c r="H14" s="86"/>
      <c r="I14" s="86"/>
      <c r="J14" s="86"/>
      <c r="K14" s="86"/>
      <c r="L14" s="86"/>
      <c r="M14" s="86"/>
      <c r="N14" s="86"/>
      <c r="P14"/>
      <c r="Q14"/>
      <c r="R14"/>
      <c r="S14"/>
    </row>
    <row r="15" spans="1:14" s="1" customFormat="1" ht="14.25" customHeight="1">
      <c r="A15" s="538" t="s">
        <v>154</v>
      </c>
      <c r="B15" s="538"/>
      <c r="C15" s="538"/>
      <c r="D15" s="538"/>
      <c r="E15" s="538"/>
      <c r="F15" s="538"/>
      <c r="G15" s="538"/>
      <c r="H15" s="538"/>
      <c r="I15" s="538"/>
      <c r="J15" s="538"/>
      <c r="K15" s="538"/>
      <c r="L15" s="538"/>
      <c r="M15" s="538"/>
      <c r="N15" s="538"/>
    </row>
    <row r="16" spans="1:14" s="1" customFormat="1" ht="14.25" customHeight="1">
      <c r="A16" s="553"/>
      <c r="B16" s="553"/>
      <c r="C16" s="553"/>
      <c r="D16" s="553"/>
      <c r="E16" s="553"/>
      <c r="F16" s="553"/>
      <c r="G16" s="553"/>
      <c r="H16" s="553"/>
      <c r="I16" s="553"/>
      <c r="J16" s="553"/>
      <c r="K16" s="47"/>
      <c r="L16" s="47"/>
      <c r="M16" s="47"/>
      <c r="N16" s="47"/>
    </row>
    <row r="17" spans="1:14" s="1" customFormat="1" ht="14.25" customHeight="1">
      <c r="A17" s="538" t="s">
        <v>296</v>
      </c>
      <c r="B17" s="538"/>
      <c r="C17" s="538"/>
      <c r="D17" s="47"/>
      <c r="E17" s="47"/>
      <c r="F17" s="47"/>
      <c r="G17" s="47"/>
      <c r="H17" s="47"/>
      <c r="I17" s="47"/>
      <c r="J17" s="47"/>
      <c r="K17" s="47"/>
      <c r="L17" s="47"/>
      <c r="M17" s="47"/>
      <c r="N17" s="47"/>
    </row>
    <row r="18" spans="1:3" s="1" customFormat="1" ht="14.25" customHeight="1">
      <c r="A18" s="538" t="s">
        <v>354</v>
      </c>
      <c r="B18" s="538"/>
      <c r="C18" s="538"/>
    </row>
    <row r="19" spans="1:6" s="1" customFormat="1" ht="13.5" customHeight="1">
      <c r="A19" s="47"/>
      <c r="E19" s="47"/>
      <c r="F19" s="47"/>
    </row>
    <row r="20" s="1" customFormat="1" ht="12.75">
      <c r="A20"/>
    </row>
    <row r="21" spans="1:7" s="1" customFormat="1" ht="12.75">
      <c r="A21"/>
      <c r="E21"/>
      <c r="F21" s="5" t="s">
        <v>7</v>
      </c>
      <c r="G21" s="5"/>
    </row>
    <row r="22" spans="1:7" s="1" customFormat="1" ht="12.75">
      <c r="A22"/>
      <c r="E22"/>
      <c r="F22"/>
      <c r="G22"/>
    </row>
    <row r="23" spans="1:5" s="1" customFormat="1" ht="12.75">
      <c r="A23"/>
      <c r="E23"/>
    </row>
    <row r="24" spans="1:2" s="1" customFormat="1" ht="12.75">
      <c r="A24"/>
      <c r="B24"/>
    </row>
    <row r="25" spans="1:2" s="1" customFormat="1" ht="12.75">
      <c r="A25"/>
      <c r="B25"/>
    </row>
    <row r="26" spans="1:2" s="1" customFormat="1" ht="12.75">
      <c r="A26"/>
      <c r="B26"/>
    </row>
  </sheetData>
  <sheetProtection/>
  <mergeCells count="9">
    <mergeCell ref="A18:C18"/>
    <mergeCell ref="A2:J2"/>
    <mergeCell ref="A3:J4"/>
    <mergeCell ref="A15:N15"/>
    <mergeCell ref="A12:N12"/>
    <mergeCell ref="A13:N13"/>
    <mergeCell ref="A17:C17"/>
    <mergeCell ref="A11:J11"/>
    <mergeCell ref="A16:J16"/>
  </mergeCells>
  <hyperlinks>
    <hyperlink ref="A1" r:id="rId1" display="http://kayham.erciyes.edu.t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AI24"/>
  <sheetViews>
    <sheetView zoomScalePageLayoutView="0" workbookViewId="0" topLeftCell="A1">
      <selection activeCell="AI1" sqref="AI1"/>
    </sheetView>
  </sheetViews>
  <sheetFormatPr defaultColWidth="9.00390625" defaultRowHeight="12.75"/>
  <cols>
    <col min="1" max="1" width="23.125" style="0" customWidth="1"/>
    <col min="2" max="2" width="10.75390625" style="0" customWidth="1"/>
    <col min="10" max="10" width="10.625" style="0" customWidth="1"/>
    <col min="11" max="11" width="10.25390625" style="0" customWidth="1"/>
    <col min="12" max="12" width="10.125" style="0" customWidth="1"/>
    <col min="18" max="18" width="9.125" style="0" customWidth="1"/>
  </cols>
  <sheetData>
    <row r="1" spans="1:35" s="4" customFormat="1" ht="13.5" thickBot="1">
      <c r="A1" s="290" t="s">
        <v>8</v>
      </c>
      <c r="AI1" s="117" t="s">
        <v>5</v>
      </c>
    </row>
    <row r="2" spans="1:35" ht="26.25" customHeight="1" thickTop="1">
      <c r="A2" s="542" t="s">
        <v>228</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4"/>
    </row>
    <row r="3" spans="1:35" ht="27.75" customHeight="1" thickBot="1">
      <c r="A3" s="545" t="s">
        <v>190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7"/>
    </row>
    <row r="4" spans="1:35" ht="28.5" customHeight="1" thickBot="1">
      <c r="A4" s="525" t="s">
        <v>13</v>
      </c>
      <c r="B4" s="531">
        <v>2010</v>
      </c>
      <c r="C4" s="532"/>
      <c r="D4" s="532"/>
      <c r="E4" s="532"/>
      <c r="F4" s="532"/>
      <c r="G4" s="532"/>
      <c r="H4" s="532"/>
      <c r="I4" s="533"/>
      <c r="J4" s="531">
        <v>2011</v>
      </c>
      <c r="K4" s="532"/>
      <c r="L4" s="532"/>
      <c r="M4" s="532"/>
      <c r="N4" s="532"/>
      <c r="O4" s="532"/>
      <c r="P4" s="532"/>
      <c r="Q4" s="533"/>
      <c r="R4" s="531">
        <v>2012</v>
      </c>
      <c r="S4" s="532"/>
      <c r="T4" s="532"/>
      <c r="U4" s="532"/>
      <c r="V4" s="532"/>
      <c r="W4" s="532"/>
      <c r="X4" s="532"/>
      <c r="Y4" s="533"/>
      <c r="Z4" s="531">
        <v>2013</v>
      </c>
      <c r="AA4" s="532"/>
      <c r="AB4" s="532"/>
      <c r="AC4" s="532"/>
      <c r="AD4" s="532"/>
      <c r="AE4" s="532"/>
      <c r="AF4" s="532"/>
      <c r="AG4" s="532"/>
      <c r="AH4" s="532"/>
      <c r="AI4" s="541"/>
    </row>
    <row r="5" spans="1:35" ht="84.75" customHeight="1" thickBot="1">
      <c r="A5" s="526"/>
      <c r="B5" s="534" t="s">
        <v>12</v>
      </c>
      <c r="C5" s="523" t="s">
        <v>11</v>
      </c>
      <c r="D5" s="515" t="s">
        <v>9</v>
      </c>
      <c r="E5" s="516"/>
      <c r="F5" s="517"/>
      <c r="G5" s="518" t="s">
        <v>10</v>
      </c>
      <c r="H5" s="516"/>
      <c r="I5" s="517"/>
      <c r="J5" s="534" t="s">
        <v>12</v>
      </c>
      <c r="K5" s="523" t="s">
        <v>11</v>
      </c>
      <c r="L5" s="515" t="s">
        <v>9</v>
      </c>
      <c r="M5" s="516"/>
      <c r="N5" s="517"/>
      <c r="O5" s="518" t="s">
        <v>10</v>
      </c>
      <c r="P5" s="516"/>
      <c r="Q5" s="517"/>
      <c r="R5" s="534" t="s">
        <v>12</v>
      </c>
      <c r="S5" s="523" t="s">
        <v>11</v>
      </c>
      <c r="T5" s="515" t="s">
        <v>9</v>
      </c>
      <c r="U5" s="516"/>
      <c r="V5" s="517"/>
      <c r="W5" s="518" t="s">
        <v>10</v>
      </c>
      <c r="X5" s="516"/>
      <c r="Y5" s="517"/>
      <c r="Z5" s="534" t="s">
        <v>12</v>
      </c>
      <c r="AA5" s="523" t="s">
        <v>198</v>
      </c>
      <c r="AB5" s="523" t="s">
        <v>11</v>
      </c>
      <c r="AC5" s="523" t="s">
        <v>197</v>
      </c>
      <c r="AD5" s="515" t="s">
        <v>9</v>
      </c>
      <c r="AE5" s="516"/>
      <c r="AF5" s="517"/>
      <c r="AG5" s="518" t="s">
        <v>10</v>
      </c>
      <c r="AH5" s="516"/>
      <c r="AI5" s="519"/>
    </row>
    <row r="6" spans="1:35" ht="75" customHeight="1" thickBot="1">
      <c r="A6" s="526"/>
      <c r="B6" s="535"/>
      <c r="C6" s="524"/>
      <c r="D6" s="15" t="s">
        <v>21</v>
      </c>
      <c r="E6" s="16" t="s">
        <v>23</v>
      </c>
      <c r="F6" s="50" t="s">
        <v>22</v>
      </c>
      <c r="G6" s="15" t="s">
        <v>21</v>
      </c>
      <c r="H6" s="16" t="s">
        <v>20</v>
      </c>
      <c r="I6" s="51" t="s">
        <v>22</v>
      </c>
      <c r="J6" s="540"/>
      <c r="K6" s="524"/>
      <c r="L6" s="15" t="s">
        <v>21</v>
      </c>
      <c r="M6" s="16" t="s">
        <v>23</v>
      </c>
      <c r="N6" s="51" t="s">
        <v>22</v>
      </c>
      <c r="O6" s="292" t="s">
        <v>21</v>
      </c>
      <c r="P6" s="16" t="s">
        <v>20</v>
      </c>
      <c r="Q6" s="51" t="s">
        <v>22</v>
      </c>
      <c r="R6" s="540"/>
      <c r="S6" s="524"/>
      <c r="T6" s="15" t="s">
        <v>21</v>
      </c>
      <c r="U6" s="16" t="s">
        <v>23</v>
      </c>
      <c r="V6" s="51" t="s">
        <v>22</v>
      </c>
      <c r="W6" s="292" t="s">
        <v>21</v>
      </c>
      <c r="X6" s="16" t="s">
        <v>20</v>
      </c>
      <c r="Y6" s="51" t="s">
        <v>22</v>
      </c>
      <c r="Z6" s="540"/>
      <c r="AA6" s="524"/>
      <c r="AB6" s="524"/>
      <c r="AC6" s="524"/>
      <c r="AD6" s="15" t="s">
        <v>21</v>
      </c>
      <c r="AE6" s="16" t="s">
        <v>23</v>
      </c>
      <c r="AF6" s="51" t="s">
        <v>22</v>
      </c>
      <c r="AG6" s="292" t="s">
        <v>21</v>
      </c>
      <c r="AH6" s="16" t="s">
        <v>20</v>
      </c>
      <c r="AI6" s="17" t="s">
        <v>22</v>
      </c>
    </row>
    <row r="7" spans="1:35" s="1" customFormat="1" ht="28.5" customHeight="1">
      <c r="A7" s="299" t="s">
        <v>195</v>
      </c>
      <c r="B7" s="293">
        <v>375</v>
      </c>
      <c r="C7" s="294">
        <v>563</v>
      </c>
      <c r="D7" s="294">
        <v>7449</v>
      </c>
      <c r="E7" s="294">
        <v>6795</v>
      </c>
      <c r="F7" s="294">
        <v>14244</v>
      </c>
      <c r="G7" s="294">
        <v>23</v>
      </c>
      <c r="H7" s="294">
        <v>476</v>
      </c>
      <c r="I7" s="295">
        <v>499</v>
      </c>
      <c r="J7" s="293">
        <v>392</v>
      </c>
      <c r="K7" s="294">
        <v>612</v>
      </c>
      <c r="L7" s="294">
        <v>8187</v>
      </c>
      <c r="M7" s="294">
        <v>7706</v>
      </c>
      <c r="N7" s="294">
        <v>15893</v>
      </c>
      <c r="O7" s="294">
        <v>44</v>
      </c>
      <c r="P7" s="294">
        <v>557</v>
      </c>
      <c r="Q7" s="295">
        <v>601</v>
      </c>
      <c r="R7" s="293">
        <v>384</v>
      </c>
      <c r="S7" s="294">
        <v>666</v>
      </c>
      <c r="T7" s="294">
        <v>8072</v>
      </c>
      <c r="U7" s="294">
        <v>7380</v>
      </c>
      <c r="V7" s="294">
        <v>15452</v>
      </c>
      <c r="W7" s="294">
        <v>53</v>
      </c>
      <c r="X7" s="294">
        <v>658</v>
      </c>
      <c r="Y7" s="295">
        <v>711</v>
      </c>
      <c r="Z7" s="293">
        <v>313</v>
      </c>
      <c r="AA7" s="294">
        <v>47</v>
      </c>
      <c r="AB7" s="294">
        <v>674</v>
      </c>
      <c r="AC7" s="294">
        <v>879</v>
      </c>
      <c r="AD7" s="294">
        <v>7864</v>
      </c>
      <c r="AE7" s="294">
        <v>6994</v>
      </c>
      <c r="AF7" s="294">
        <v>14858</v>
      </c>
      <c r="AG7" s="294">
        <v>65</v>
      </c>
      <c r="AH7" s="294">
        <v>795</v>
      </c>
      <c r="AI7" s="216">
        <v>860</v>
      </c>
    </row>
    <row r="8" spans="1:35" s="1" customFormat="1" ht="28.5" customHeight="1">
      <c r="A8" s="52" t="s">
        <v>196</v>
      </c>
      <c r="B8" s="6">
        <v>42</v>
      </c>
      <c r="C8" s="7">
        <v>213</v>
      </c>
      <c r="D8" s="7">
        <v>726</v>
      </c>
      <c r="E8" s="7">
        <v>655</v>
      </c>
      <c r="F8" s="7">
        <v>1381</v>
      </c>
      <c r="G8" s="7">
        <v>9</v>
      </c>
      <c r="H8" s="7">
        <v>154</v>
      </c>
      <c r="I8" s="8">
        <v>163</v>
      </c>
      <c r="J8" s="6">
        <v>49</v>
      </c>
      <c r="K8" s="7">
        <v>136</v>
      </c>
      <c r="L8" s="7">
        <v>983</v>
      </c>
      <c r="M8" s="7">
        <v>854</v>
      </c>
      <c r="N8" s="7">
        <v>1837</v>
      </c>
      <c r="O8" s="7">
        <v>8</v>
      </c>
      <c r="P8" s="7">
        <v>207</v>
      </c>
      <c r="Q8" s="8">
        <v>215</v>
      </c>
      <c r="R8" s="6">
        <v>51</v>
      </c>
      <c r="S8" s="7">
        <v>145</v>
      </c>
      <c r="T8" s="7">
        <v>1033</v>
      </c>
      <c r="U8" s="7">
        <v>931</v>
      </c>
      <c r="V8" s="7">
        <v>1964</v>
      </c>
      <c r="W8" s="7">
        <v>7</v>
      </c>
      <c r="X8" s="7">
        <v>175</v>
      </c>
      <c r="Y8" s="8">
        <v>182</v>
      </c>
      <c r="Z8" s="6">
        <v>10</v>
      </c>
      <c r="AA8" s="7">
        <v>6</v>
      </c>
      <c r="AB8" s="7">
        <v>62</v>
      </c>
      <c r="AC8" s="7">
        <v>52</v>
      </c>
      <c r="AD8" s="7">
        <v>405</v>
      </c>
      <c r="AE8" s="7">
        <v>372</v>
      </c>
      <c r="AF8" s="7">
        <v>777</v>
      </c>
      <c r="AG8" s="7">
        <v>3</v>
      </c>
      <c r="AH8" s="7">
        <v>54</v>
      </c>
      <c r="AI8" s="9">
        <v>57</v>
      </c>
    </row>
    <row r="9" spans="1:35" s="1" customFormat="1" ht="29.25" customHeight="1">
      <c r="A9" s="52" t="s">
        <v>227</v>
      </c>
      <c r="B9" s="6" t="s">
        <v>97</v>
      </c>
      <c r="C9" s="7" t="s">
        <v>97</v>
      </c>
      <c r="D9" s="7" t="s">
        <v>97</v>
      </c>
      <c r="E9" s="7" t="s">
        <v>97</v>
      </c>
      <c r="F9" s="7" t="s">
        <v>97</v>
      </c>
      <c r="G9" s="7" t="s">
        <v>97</v>
      </c>
      <c r="H9" s="7" t="s">
        <v>97</v>
      </c>
      <c r="I9" s="8" t="s">
        <v>97</v>
      </c>
      <c r="J9" s="6" t="s">
        <v>97</v>
      </c>
      <c r="K9" s="7" t="s">
        <v>97</v>
      </c>
      <c r="L9" s="7" t="s">
        <v>97</v>
      </c>
      <c r="M9" s="7" t="s">
        <v>97</v>
      </c>
      <c r="N9" s="7" t="s">
        <v>97</v>
      </c>
      <c r="O9" s="7" t="s">
        <v>97</v>
      </c>
      <c r="P9" s="7" t="s">
        <v>97</v>
      </c>
      <c r="Q9" s="8" t="s">
        <v>97</v>
      </c>
      <c r="R9" s="6" t="s">
        <v>97</v>
      </c>
      <c r="S9" s="7" t="s">
        <v>97</v>
      </c>
      <c r="T9" s="7" t="s">
        <v>97</v>
      </c>
      <c r="U9" s="7" t="s">
        <v>97</v>
      </c>
      <c r="V9" s="7" t="s">
        <v>97</v>
      </c>
      <c r="W9" s="7" t="s">
        <v>97</v>
      </c>
      <c r="X9" s="7" t="s">
        <v>97</v>
      </c>
      <c r="Y9" s="8" t="s">
        <v>97</v>
      </c>
      <c r="Z9" s="6" t="s">
        <v>97</v>
      </c>
      <c r="AA9" s="7">
        <v>38</v>
      </c>
      <c r="AB9" s="7">
        <v>77</v>
      </c>
      <c r="AC9" s="7">
        <v>77</v>
      </c>
      <c r="AD9" s="7">
        <v>772</v>
      </c>
      <c r="AE9" s="7">
        <v>653</v>
      </c>
      <c r="AF9" s="7">
        <v>1425</v>
      </c>
      <c r="AG9" s="7">
        <v>7</v>
      </c>
      <c r="AH9" s="7">
        <v>138</v>
      </c>
      <c r="AI9" s="9">
        <v>145</v>
      </c>
    </row>
    <row r="10" spans="1:35" s="1" customFormat="1" ht="24" customHeight="1" thickBot="1">
      <c r="A10" s="300" t="s">
        <v>14</v>
      </c>
      <c r="B10" s="296">
        <v>417</v>
      </c>
      <c r="C10" s="297">
        <v>776</v>
      </c>
      <c r="D10" s="297">
        <v>8175</v>
      </c>
      <c r="E10" s="297">
        <v>7450</v>
      </c>
      <c r="F10" s="297">
        <v>15625</v>
      </c>
      <c r="G10" s="297">
        <v>32</v>
      </c>
      <c r="H10" s="297">
        <v>630</v>
      </c>
      <c r="I10" s="298">
        <v>662</v>
      </c>
      <c r="J10" s="296">
        <v>441</v>
      </c>
      <c r="K10" s="297">
        <v>748</v>
      </c>
      <c r="L10" s="297">
        <v>9170</v>
      </c>
      <c r="M10" s="297">
        <v>8560</v>
      </c>
      <c r="N10" s="297">
        <v>17730</v>
      </c>
      <c r="O10" s="297">
        <v>52</v>
      </c>
      <c r="P10" s="297">
        <v>764</v>
      </c>
      <c r="Q10" s="298">
        <v>816</v>
      </c>
      <c r="R10" s="296">
        <v>435</v>
      </c>
      <c r="S10" s="297">
        <v>811</v>
      </c>
      <c r="T10" s="297">
        <v>9105</v>
      </c>
      <c r="U10" s="297">
        <v>8311</v>
      </c>
      <c r="V10" s="297">
        <v>17416</v>
      </c>
      <c r="W10" s="297">
        <v>60</v>
      </c>
      <c r="X10" s="297">
        <v>833</v>
      </c>
      <c r="Y10" s="298">
        <v>893</v>
      </c>
      <c r="Z10" s="296">
        <v>323</v>
      </c>
      <c r="AA10" s="297">
        <v>91</v>
      </c>
      <c r="AB10" s="297">
        <v>813</v>
      </c>
      <c r="AC10" s="297">
        <v>1008</v>
      </c>
      <c r="AD10" s="297">
        <v>9041</v>
      </c>
      <c r="AE10" s="297">
        <v>8019</v>
      </c>
      <c r="AF10" s="297">
        <v>17060</v>
      </c>
      <c r="AG10" s="297">
        <v>75</v>
      </c>
      <c r="AH10" s="297">
        <v>987</v>
      </c>
      <c r="AI10" s="301">
        <v>1062</v>
      </c>
    </row>
    <row r="11" spans="1:35" s="1" customFormat="1" ht="25.5" customHeight="1">
      <c r="A11" s="299" t="s">
        <v>94</v>
      </c>
      <c r="B11" s="293">
        <v>354</v>
      </c>
      <c r="C11" s="294">
        <v>457</v>
      </c>
      <c r="D11" s="294">
        <v>5935</v>
      </c>
      <c r="E11" s="294">
        <v>5388</v>
      </c>
      <c r="F11" s="294">
        <v>11323</v>
      </c>
      <c r="G11" s="294">
        <v>14</v>
      </c>
      <c r="H11" s="294">
        <v>350</v>
      </c>
      <c r="I11" s="295">
        <v>364</v>
      </c>
      <c r="J11" s="293">
        <v>366</v>
      </c>
      <c r="K11" s="294">
        <v>492</v>
      </c>
      <c r="L11" s="294">
        <v>6384</v>
      </c>
      <c r="M11" s="294">
        <v>5995</v>
      </c>
      <c r="N11" s="294">
        <v>12379</v>
      </c>
      <c r="O11" s="294">
        <v>21</v>
      </c>
      <c r="P11" s="294">
        <v>393</v>
      </c>
      <c r="Q11" s="295">
        <v>414</v>
      </c>
      <c r="R11" s="293">
        <v>339</v>
      </c>
      <c r="S11" s="294">
        <v>327</v>
      </c>
      <c r="T11" s="294">
        <v>5544</v>
      </c>
      <c r="U11" s="294">
        <v>5039</v>
      </c>
      <c r="V11" s="294">
        <v>10583</v>
      </c>
      <c r="W11" s="294">
        <v>17</v>
      </c>
      <c r="X11" s="294">
        <v>432</v>
      </c>
      <c r="Y11" s="295">
        <v>449</v>
      </c>
      <c r="Z11" s="293">
        <v>313</v>
      </c>
      <c r="AA11" s="520" t="s">
        <v>97</v>
      </c>
      <c r="AB11" s="294">
        <v>424</v>
      </c>
      <c r="AC11" s="294">
        <v>565</v>
      </c>
      <c r="AD11" s="294">
        <v>4884</v>
      </c>
      <c r="AE11" s="294">
        <v>4304</v>
      </c>
      <c r="AF11" s="294">
        <v>9188</v>
      </c>
      <c r="AG11" s="294">
        <v>23</v>
      </c>
      <c r="AH11" s="294">
        <v>487</v>
      </c>
      <c r="AI11" s="216">
        <v>510</v>
      </c>
    </row>
    <row r="12" spans="1:35" s="1" customFormat="1" ht="24" customHeight="1">
      <c r="A12" s="52" t="s">
        <v>95</v>
      </c>
      <c r="B12" s="6">
        <v>12</v>
      </c>
      <c r="C12" s="7">
        <v>23</v>
      </c>
      <c r="D12" s="7">
        <v>232</v>
      </c>
      <c r="E12" s="7">
        <v>211</v>
      </c>
      <c r="F12" s="7">
        <v>443</v>
      </c>
      <c r="G12" s="7">
        <v>3</v>
      </c>
      <c r="H12" s="7">
        <v>19</v>
      </c>
      <c r="I12" s="8">
        <v>22</v>
      </c>
      <c r="J12" s="6">
        <v>12</v>
      </c>
      <c r="K12" s="7">
        <v>28</v>
      </c>
      <c r="L12" s="7">
        <v>249</v>
      </c>
      <c r="M12" s="7">
        <v>215</v>
      </c>
      <c r="N12" s="7">
        <v>464</v>
      </c>
      <c r="O12" s="7">
        <v>0</v>
      </c>
      <c r="P12" s="7">
        <v>24</v>
      </c>
      <c r="Q12" s="8">
        <v>24</v>
      </c>
      <c r="R12" s="6">
        <v>12</v>
      </c>
      <c r="S12" s="7">
        <v>31</v>
      </c>
      <c r="T12" s="7">
        <v>287</v>
      </c>
      <c r="U12" s="7">
        <v>269</v>
      </c>
      <c r="V12" s="7">
        <v>556</v>
      </c>
      <c r="W12" s="7">
        <v>0</v>
      </c>
      <c r="X12" s="7">
        <v>35</v>
      </c>
      <c r="Y12" s="8">
        <v>35</v>
      </c>
      <c r="Z12" s="6">
        <v>10</v>
      </c>
      <c r="AA12" s="521"/>
      <c r="AB12" s="7">
        <v>32</v>
      </c>
      <c r="AC12" s="7">
        <v>32</v>
      </c>
      <c r="AD12" s="7">
        <v>268</v>
      </c>
      <c r="AE12" s="7">
        <v>246</v>
      </c>
      <c r="AF12" s="7">
        <v>514</v>
      </c>
      <c r="AG12" s="7">
        <v>0</v>
      </c>
      <c r="AH12" s="7">
        <v>33</v>
      </c>
      <c r="AI12" s="9">
        <v>33</v>
      </c>
    </row>
    <row r="13" spans="1:35" s="1" customFormat="1" ht="24" customHeight="1" thickBot="1">
      <c r="A13" s="300" t="s">
        <v>193</v>
      </c>
      <c r="B13" s="296">
        <v>366</v>
      </c>
      <c r="C13" s="297">
        <v>480</v>
      </c>
      <c r="D13" s="297">
        <v>6167</v>
      </c>
      <c r="E13" s="297">
        <v>5599</v>
      </c>
      <c r="F13" s="297">
        <v>11766</v>
      </c>
      <c r="G13" s="297">
        <v>17</v>
      </c>
      <c r="H13" s="297">
        <v>369</v>
      </c>
      <c r="I13" s="298">
        <v>386</v>
      </c>
      <c r="J13" s="296">
        <v>378</v>
      </c>
      <c r="K13" s="297">
        <v>520</v>
      </c>
      <c r="L13" s="297">
        <v>6633</v>
      </c>
      <c r="M13" s="297">
        <v>6210</v>
      </c>
      <c r="N13" s="297">
        <v>12843</v>
      </c>
      <c r="O13" s="297">
        <v>21</v>
      </c>
      <c r="P13" s="297">
        <v>417</v>
      </c>
      <c r="Q13" s="298">
        <v>438</v>
      </c>
      <c r="R13" s="296">
        <v>351</v>
      </c>
      <c r="S13" s="297">
        <v>358</v>
      </c>
      <c r="T13" s="297">
        <v>5831</v>
      </c>
      <c r="U13" s="297">
        <v>5308</v>
      </c>
      <c r="V13" s="297">
        <v>11139</v>
      </c>
      <c r="W13" s="297">
        <v>17</v>
      </c>
      <c r="X13" s="297">
        <v>467</v>
      </c>
      <c r="Y13" s="298">
        <v>484</v>
      </c>
      <c r="Z13" s="296">
        <v>323</v>
      </c>
      <c r="AA13" s="522"/>
      <c r="AB13" s="297">
        <v>456</v>
      </c>
      <c r="AC13" s="297">
        <v>597</v>
      </c>
      <c r="AD13" s="297">
        <v>5152</v>
      </c>
      <c r="AE13" s="297">
        <v>4550</v>
      </c>
      <c r="AF13" s="297">
        <v>9702</v>
      </c>
      <c r="AG13" s="297">
        <v>23</v>
      </c>
      <c r="AH13" s="297">
        <v>520</v>
      </c>
      <c r="AI13" s="301">
        <v>543</v>
      </c>
    </row>
    <row r="14" spans="1:35" s="1" customFormat="1" ht="24" customHeight="1">
      <c r="A14" s="299" t="s">
        <v>18</v>
      </c>
      <c r="B14" s="293">
        <v>21</v>
      </c>
      <c r="C14" s="294">
        <v>106</v>
      </c>
      <c r="D14" s="294">
        <v>1514</v>
      </c>
      <c r="E14" s="294">
        <v>1407</v>
      </c>
      <c r="F14" s="294">
        <v>2921</v>
      </c>
      <c r="G14" s="294">
        <v>9</v>
      </c>
      <c r="H14" s="294">
        <v>126</v>
      </c>
      <c r="I14" s="295">
        <v>135</v>
      </c>
      <c r="J14" s="293">
        <v>26</v>
      </c>
      <c r="K14" s="294">
        <v>120</v>
      </c>
      <c r="L14" s="294">
        <v>1803</v>
      </c>
      <c r="M14" s="294">
        <v>1711</v>
      </c>
      <c r="N14" s="294">
        <v>3514</v>
      </c>
      <c r="O14" s="294">
        <v>23</v>
      </c>
      <c r="P14" s="294">
        <v>164</v>
      </c>
      <c r="Q14" s="295">
        <v>187</v>
      </c>
      <c r="R14" s="293">
        <v>45</v>
      </c>
      <c r="S14" s="294">
        <v>239</v>
      </c>
      <c r="T14" s="294">
        <v>2528</v>
      </c>
      <c r="U14" s="294">
        <v>2341</v>
      </c>
      <c r="V14" s="294">
        <v>4869</v>
      </c>
      <c r="W14" s="294">
        <v>36</v>
      </c>
      <c r="X14" s="294">
        <v>226</v>
      </c>
      <c r="Y14" s="295">
        <v>262</v>
      </c>
      <c r="Z14" s="528" t="s">
        <v>97</v>
      </c>
      <c r="AA14" s="294">
        <v>47</v>
      </c>
      <c r="AB14" s="294">
        <v>250</v>
      </c>
      <c r="AC14" s="294">
        <v>314</v>
      </c>
      <c r="AD14" s="294">
        <v>2980</v>
      </c>
      <c r="AE14" s="294">
        <v>2690</v>
      </c>
      <c r="AF14" s="294">
        <v>5670</v>
      </c>
      <c r="AG14" s="294">
        <v>42</v>
      </c>
      <c r="AH14" s="294">
        <v>308</v>
      </c>
      <c r="AI14" s="216">
        <v>350</v>
      </c>
    </row>
    <row r="15" spans="1:35" s="1" customFormat="1" ht="24" customHeight="1">
      <c r="A15" s="52" t="s">
        <v>96</v>
      </c>
      <c r="B15" s="6" t="s">
        <v>97</v>
      </c>
      <c r="C15" s="7" t="s">
        <v>97</v>
      </c>
      <c r="D15" s="7" t="s">
        <v>97</v>
      </c>
      <c r="E15" s="7" t="s">
        <v>97</v>
      </c>
      <c r="F15" s="7" t="s">
        <v>97</v>
      </c>
      <c r="G15" s="7" t="s">
        <v>97</v>
      </c>
      <c r="H15" s="7" t="s">
        <v>97</v>
      </c>
      <c r="I15" s="8" t="s">
        <v>97</v>
      </c>
      <c r="J15" s="6">
        <v>3</v>
      </c>
      <c r="K15" s="7">
        <v>19</v>
      </c>
      <c r="L15" s="7">
        <v>66</v>
      </c>
      <c r="M15" s="7">
        <v>56</v>
      </c>
      <c r="N15" s="7">
        <v>122</v>
      </c>
      <c r="O15" s="7">
        <v>2</v>
      </c>
      <c r="P15" s="7">
        <v>10</v>
      </c>
      <c r="Q15" s="8">
        <v>12</v>
      </c>
      <c r="R15" s="6">
        <v>4</v>
      </c>
      <c r="S15" s="7">
        <v>21</v>
      </c>
      <c r="T15" s="7">
        <v>103</v>
      </c>
      <c r="U15" s="7">
        <v>87</v>
      </c>
      <c r="V15" s="7">
        <v>190</v>
      </c>
      <c r="W15" s="7">
        <v>2</v>
      </c>
      <c r="X15" s="7">
        <v>9</v>
      </c>
      <c r="Y15" s="8">
        <v>11</v>
      </c>
      <c r="Z15" s="529"/>
      <c r="AA15" s="7">
        <v>6</v>
      </c>
      <c r="AB15" s="7">
        <v>30</v>
      </c>
      <c r="AC15" s="7">
        <v>20</v>
      </c>
      <c r="AD15" s="7">
        <v>137</v>
      </c>
      <c r="AE15" s="7">
        <v>126</v>
      </c>
      <c r="AF15" s="7">
        <v>263</v>
      </c>
      <c r="AG15" s="7">
        <v>3</v>
      </c>
      <c r="AH15" s="7">
        <v>21</v>
      </c>
      <c r="AI15" s="9">
        <v>24</v>
      </c>
    </row>
    <row r="16" spans="1:35" s="1" customFormat="1" ht="24" customHeight="1" thickBot="1">
      <c r="A16" s="300" t="s">
        <v>194</v>
      </c>
      <c r="B16" s="296">
        <v>21</v>
      </c>
      <c r="C16" s="297">
        <v>106</v>
      </c>
      <c r="D16" s="297">
        <v>1514</v>
      </c>
      <c r="E16" s="297">
        <v>1407</v>
      </c>
      <c r="F16" s="297">
        <v>2921</v>
      </c>
      <c r="G16" s="297">
        <v>9</v>
      </c>
      <c r="H16" s="297">
        <v>126</v>
      </c>
      <c r="I16" s="298">
        <v>135</v>
      </c>
      <c r="J16" s="296">
        <v>29</v>
      </c>
      <c r="K16" s="297">
        <v>139</v>
      </c>
      <c r="L16" s="297">
        <v>1869</v>
      </c>
      <c r="M16" s="297">
        <v>1767</v>
      </c>
      <c r="N16" s="297">
        <v>3636</v>
      </c>
      <c r="O16" s="297">
        <v>25</v>
      </c>
      <c r="P16" s="297">
        <v>174</v>
      </c>
      <c r="Q16" s="298">
        <v>199</v>
      </c>
      <c r="R16" s="296">
        <v>49</v>
      </c>
      <c r="S16" s="297">
        <v>260</v>
      </c>
      <c r="T16" s="297">
        <v>2631</v>
      </c>
      <c r="U16" s="297">
        <v>2428</v>
      </c>
      <c r="V16" s="297">
        <v>5059</v>
      </c>
      <c r="W16" s="297">
        <v>38</v>
      </c>
      <c r="X16" s="297">
        <v>235</v>
      </c>
      <c r="Y16" s="298">
        <v>273</v>
      </c>
      <c r="Z16" s="530"/>
      <c r="AA16" s="297">
        <v>53</v>
      </c>
      <c r="AB16" s="297">
        <v>280</v>
      </c>
      <c r="AC16" s="297">
        <v>334</v>
      </c>
      <c r="AD16" s="297">
        <v>3117</v>
      </c>
      <c r="AE16" s="297">
        <v>2816</v>
      </c>
      <c r="AF16" s="297">
        <v>5933</v>
      </c>
      <c r="AG16" s="297">
        <v>45</v>
      </c>
      <c r="AH16" s="297">
        <v>329</v>
      </c>
      <c r="AI16" s="301">
        <v>374</v>
      </c>
    </row>
    <row r="17" spans="1:35" ht="24" customHeight="1" thickBot="1">
      <c r="A17" s="302" t="s">
        <v>157</v>
      </c>
      <c r="B17" s="303">
        <v>30</v>
      </c>
      <c r="C17" s="304">
        <v>190</v>
      </c>
      <c r="D17" s="304">
        <v>494</v>
      </c>
      <c r="E17" s="304">
        <v>444</v>
      </c>
      <c r="F17" s="304">
        <v>938</v>
      </c>
      <c r="G17" s="304">
        <v>6</v>
      </c>
      <c r="H17" s="304">
        <v>135</v>
      </c>
      <c r="I17" s="305">
        <v>141</v>
      </c>
      <c r="J17" s="303">
        <v>34</v>
      </c>
      <c r="K17" s="304">
        <v>89</v>
      </c>
      <c r="L17" s="304">
        <v>668</v>
      </c>
      <c r="M17" s="304">
        <v>583</v>
      </c>
      <c r="N17" s="304">
        <v>1251</v>
      </c>
      <c r="O17" s="304">
        <v>6</v>
      </c>
      <c r="P17" s="304">
        <v>173</v>
      </c>
      <c r="Q17" s="305">
        <v>179</v>
      </c>
      <c r="R17" s="303">
        <v>35</v>
      </c>
      <c r="S17" s="304">
        <v>93</v>
      </c>
      <c r="T17" s="304">
        <v>643</v>
      </c>
      <c r="U17" s="304">
        <v>575</v>
      </c>
      <c r="V17" s="304">
        <v>1218</v>
      </c>
      <c r="W17" s="304">
        <v>5</v>
      </c>
      <c r="X17" s="304">
        <v>131</v>
      </c>
      <c r="Y17" s="305">
        <v>136</v>
      </c>
      <c r="Z17" s="303" t="s">
        <v>97</v>
      </c>
      <c r="AA17" s="304">
        <v>38</v>
      </c>
      <c r="AB17" s="304">
        <v>77</v>
      </c>
      <c r="AC17" s="304">
        <v>77</v>
      </c>
      <c r="AD17" s="304">
        <v>772</v>
      </c>
      <c r="AE17" s="304">
        <v>653</v>
      </c>
      <c r="AF17" s="304">
        <v>1425</v>
      </c>
      <c r="AG17" s="304">
        <v>7</v>
      </c>
      <c r="AH17" s="304">
        <v>138</v>
      </c>
      <c r="AI17" s="306">
        <v>145</v>
      </c>
    </row>
    <row r="18" spans="1:35" ht="14.25" customHeight="1" thickTop="1">
      <c r="A18" s="527"/>
      <c r="B18" s="527"/>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row>
    <row r="19" spans="1:11" ht="14.25" customHeight="1">
      <c r="A19" s="539" t="s">
        <v>98</v>
      </c>
      <c r="B19" s="539"/>
      <c r="C19" s="539"/>
      <c r="D19" s="539"/>
      <c r="E19" s="539"/>
      <c r="F19" s="539"/>
      <c r="G19" s="539"/>
      <c r="H19" s="539"/>
      <c r="I19" s="539"/>
      <c r="J19" s="539"/>
      <c r="K19" s="539"/>
    </row>
    <row r="20" spans="1:11" ht="14.25" customHeight="1">
      <c r="A20" s="537" t="s">
        <v>253</v>
      </c>
      <c r="B20" s="537"/>
      <c r="C20" s="537"/>
      <c r="D20" s="537"/>
      <c r="E20" s="537"/>
      <c r="F20" s="537"/>
      <c r="G20" s="537"/>
      <c r="H20" s="537"/>
      <c r="I20" s="537"/>
      <c r="J20" s="537"/>
      <c r="K20" s="537"/>
    </row>
    <row r="21" spans="1:11" ht="14.25" customHeight="1">
      <c r="A21" s="537" t="s">
        <v>192</v>
      </c>
      <c r="B21" s="537"/>
      <c r="C21" s="537"/>
      <c r="D21" s="537"/>
      <c r="E21" s="537"/>
      <c r="F21" s="537"/>
      <c r="G21" s="86"/>
      <c r="H21" s="86"/>
      <c r="I21" s="86"/>
      <c r="J21" s="86"/>
      <c r="K21" s="86"/>
    </row>
    <row r="22" spans="1:11" ht="14.25" customHeight="1">
      <c r="A22" s="538" t="s">
        <v>154</v>
      </c>
      <c r="B22" s="538"/>
      <c r="C22" s="538"/>
      <c r="D22" s="538"/>
      <c r="E22" s="538"/>
      <c r="F22" s="538"/>
      <c r="G22" s="538"/>
      <c r="H22" s="538"/>
      <c r="I22" s="538"/>
      <c r="J22" s="538"/>
      <c r="K22" s="538"/>
    </row>
    <row r="24" spans="13:15" ht="12.75">
      <c r="M24" s="536" t="s">
        <v>7</v>
      </c>
      <c r="N24" s="536"/>
      <c r="O24" s="536"/>
    </row>
    <row r="42" ht="16.5" customHeight="1"/>
    <row r="43" ht="14.25" customHeight="1"/>
    <row r="44" ht="14.25" customHeight="1"/>
    <row r="45" ht="14.25" customHeight="1"/>
  </sheetData>
  <sheetProtection/>
  <mergeCells count="33">
    <mergeCell ref="Z4:AI4"/>
    <mergeCell ref="Z5:Z6"/>
    <mergeCell ref="AA5:AA6"/>
    <mergeCell ref="AB5:AB6"/>
    <mergeCell ref="A2:AI2"/>
    <mergeCell ref="A3:AI3"/>
    <mergeCell ref="G5:I5"/>
    <mergeCell ref="R4:Y4"/>
    <mergeCell ref="R5:R6"/>
    <mergeCell ref="S5:S6"/>
    <mergeCell ref="B5:B6"/>
    <mergeCell ref="M24:O24"/>
    <mergeCell ref="A21:F21"/>
    <mergeCell ref="A22:K22"/>
    <mergeCell ref="A19:K19"/>
    <mergeCell ref="A20:K20"/>
    <mergeCell ref="J5:J6"/>
    <mergeCell ref="A4:A6"/>
    <mergeCell ref="A18:AI18"/>
    <mergeCell ref="Z14:Z16"/>
    <mergeCell ref="W5:Y5"/>
    <mergeCell ref="L5:N5"/>
    <mergeCell ref="O5:Q5"/>
    <mergeCell ref="AC5:AC6"/>
    <mergeCell ref="T5:V5"/>
    <mergeCell ref="J4:Q4"/>
    <mergeCell ref="B4:I4"/>
    <mergeCell ref="AD5:AF5"/>
    <mergeCell ref="AG5:AI5"/>
    <mergeCell ref="AA11:AA13"/>
    <mergeCell ref="K5:K6"/>
    <mergeCell ref="C5:C6"/>
    <mergeCell ref="D5:F5"/>
  </mergeCells>
  <hyperlinks>
    <hyperlink ref="A1" r:id="rId1" display="http://kayham.erciyes.edu.tr/"/>
  </hyperlinks>
  <printOptions/>
  <pageMargins left="1.02" right="0.21" top="1" bottom="0.85" header="0.53" footer="0.5"/>
  <pageSetup horizontalDpi="600" verticalDpi="600" orientation="landscape" paperSize="9" scale="93" r:id="rId3"/>
  <drawing r:id="rId2"/>
</worksheet>
</file>

<file path=xl/worksheets/sheet20.xml><?xml version="1.0" encoding="utf-8"?>
<worksheet xmlns="http://schemas.openxmlformats.org/spreadsheetml/2006/main" xmlns:r="http://schemas.openxmlformats.org/officeDocument/2006/relationships">
  <dimension ref="A1:O31"/>
  <sheetViews>
    <sheetView zoomScalePageLayoutView="0" workbookViewId="0" topLeftCell="A1">
      <selection activeCell="D1" sqref="D1"/>
    </sheetView>
  </sheetViews>
  <sheetFormatPr defaultColWidth="9.00390625" defaultRowHeight="12.75"/>
  <cols>
    <col min="1" max="1" width="47.125" style="0" customWidth="1"/>
    <col min="2" max="4" width="26.00390625" style="0" customWidth="1"/>
  </cols>
  <sheetData>
    <row r="1" spans="1:4" s="4" customFormat="1" ht="13.5" thickBot="1">
      <c r="A1" s="3" t="s">
        <v>8</v>
      </c>
      <c r="D1" s="117" t="s">
        <v>5</v>
      </c>
    </row>
    <row r="2" spans="1:4" ht="26.25" customHeight="1" thickTop="1">
      <c r="A2" s="542" t="s">
        <v>164</v>
      </c>
      <c r="B2" s="543"/>
      <c r="C2" s="543"/>
      <c r="D2" s="544"/>
    </row>
    <row r="3" spans="1:4" ht="12.75" customHeight="1">
      <c r="A3" s="651" t="s">
        <v>357</v>
      </c>
      <c r="B3" s="652"/>
      <c r="C3" s="652"/>
      <c r="D3" s="653"/>
    </row>
    <row r="4" spans="1:4" ht="12.75" customHeight="1" thickBot="1">
      <c r="A4" s="647"/>
      <c r="B4" s="648"/>
      <c r="C4" s="648"/>
      <c r="D4" s="650"/>
    </row>
    <row r="5" spans="1:4" ht="25.5" customHeight="1" thickBot="1">
      <c r="A5" s="337" t="s">
        <v>118</v>
      </c>
      <c r="B5" s="336" t="s">
        <v>124</v>
      </c>
      <c r="C5" s="336" t="s">
        <v>125</v>
      </c>
      <c r="D5" s="128" t="s">
        <v>126</v>
      </c>
    </row>
    <row r="6" spans="1:4" s="1" customFormat="1" ht="21" customHeight="1">
      <c r="A6" s="338" t="s">
        <v>119</v>
      </c>
      <c r="B6" s="122">
        <v>44</v>
      </c>
      <c r="C6" s="122">
        <v>204</v>
      </c>
      <c r="D6" s="125">
        <v>3278</v>
      </c>
    </row>
    <row r="7" spans="1:4" s="1" customFormat="1" ht="21" customHeight="1">
      <c r="A7" s="339" t="s">
        <v>120</v>
      </c>
      <c r="B7" s="123">
        <v>36</v>
      </c>
      <c r="C7" s="123">
        <v>162</v>
      </c>
      <c r="D7" s="126">
        <v>2557</v>
      </c>
    </row>
    <row r="8" spans="1:4" s="1" customFormat="1" ht="21" customHeight="1">
      <c r="A8" s="339" t="s">
        <v>121</v>
      </c>
      <c r="B8" s="123">
        <v>33</v>
      </c>
      <c r="C8" s="123">
        <v>164</v>
      </c>
      <c r="D8" s="126">
        <v>2467</v>
      </c>
    </row>
    <row r="9" spans="1:4" s="1" customFormat="1" ht="21" customHeight="1">
      <c r="A9" s="339" t="s">
        <v>122</v>
      </c>
      <c r="B9" s="123">
        <v>38</v>
      </c>
      <c r="C9" s="123">
        <v>206</v>
      </c>
      <c r="D9" s="126">
        <v>2652</v>
      </c>
    </row>
    <row r="10" spans="1:4" s="1" customFormat="1" ht="21" customHeight="1">
      <c r="A10" s="339" t="s">
        <v>123</v>
      </c>
      <c r="B10" s="123">
        <v>35</v>
      </c>
      <c r="C10" s="123">
        <v>244</v>
      </c>
      <c r="D10" s="126">
        <v>2805</v>
      </c>
    </row>
    <row r="11" spans="1:4" s="1" customFormat="1" ht="21" customHeight="1">
      <c r="A11" s="339" t="s">
        <v>138</v>
      </c>
      <c r="B11" s="123">
        <v>74</v>
      </c>
      <c r="C11" s="123">
        <v>252</v>
      </c>
      <c r="D11" s="126">
        <v>3238</v>
      </c>
    </row>
    <row r="12" spans="1:4" s="1" customFormat="1" ht="21" customHeight="1">
      <c r="A12" s="339" t="s">
        <v>212</v>
      </c>
      <c r="B12" s="123">
        <v>61</v>
      </c>
      <c r="C12" s="123">
        <v>311</v>
      </c>
      <c r="D12" s="126">
        <v>3397</v>
      </c>
    </row>
    <row r="13" spans="1:4" s="1" customFormat="1" ht="21" customHeight="1">
      <c r="A13" s="339" t="s">
        <v>241</v>
      </c>
      <c r="B13" s="123">
        <v>92</v>
      </c>
      <c r="C13" s="123">
        <v>355</v>
      </c>
      <c r="D13" s="126">
        <v>3399</v>
      </c>
    </row>
    <row r="14" spans="1:4" s="1" customFormat="1" ht="21" customHeight="1">
      <c r="A14" s="398" t="s">
        <v>285</v>
      </c>
      <c r="B14" s="399">
        <v>106</v>
      </c>
      <c r="C14" s="399">
        <v>371</v>
      </c>
      <c r="D14" s="400">
        <v>3695</v>
      </c>
    </row>
    <row r="15" spans="1:4" s="1" customFormat="1" ht="21" customHeight="1">
      <c r="A15" s="339" t="s">
        <v>312</v>
      </c>
      <c r="B15" s="123">
        <v>110</v>
      </c>
      <c r="C15" s="123">
        <v>434</v>
      </c>
      <c r="D15" s="126">
        <v>3807</v>
      </c>
    </row>
    <row r="16" spans="1:4" s="1" customFormat="1" ht="21" customHeight="1">
      <c r="A16" s="398" t="s">
        <v>320</v>
      </c>
      <c r="B16" s="399">
        <v>119</v>
      </c>
      <c r="C16" s="399">
        <v>434</v>
      </c>
      <c r="D16" s="400">
        <v>3669</v>
      </c>
    </row>
    <row r="17" spans="1:4" s="1" customFormat="1" ht="21" customHeight="1" thickBot="1">
      <c r="A17" s="340" t="s">
        <v>356</v>
      </c>
      <c r="B17" s="341">
        <v>114</v>
      </c>
      <c r="C17" s="341">
        <v>405</v>
      </c>
      <c r="D17" s="127">
        <v>3627</v>
      </c>
    </row>
    <row r="18" spans="1:8" s="1" customFormat="1" ht="14.25" customHeight="1" thickTop="1">
      <c r="A18" s="562"/>
      <c r="B18" s="562"/>
      <c r="C18" s="562"/>
      <c r="D18" s="562"/>
      <c r="E18" s="130"/>
      <c r="F18" s="130"/>
      <c r="G18" s="130"/>
      <c r="H18" s="130"/>
    </row>
    <row r="19" spans="1:15" s="1" customFormat="1" ht="14.25" customHeight="1">
      <c r="A19" s="539" t="s">
        <v>98</v>
      </c>
      <c r="B19" s="539"/>
      <c r="C19" s="539"/>
      <c r="D19" s="539"/>
      <c r="E19" s="130"/>
      <c r="F19" s="130"/>
      <c r="G19" s="130"/>
      <c r="H19" s="130"/>
      <c r="I19" s="130"/>
      <c r="J19" s="130"/>
      <c r="K19" s="130"/>
      <c r="L19"/>
      <c r="M19"/>
      <c r="N19"/>
      <c r="O19"/>
    </row>
    <row r="20" spans="1:15" s="1" customFormat="1" ht="14.25" customHeight="1">
      <c r="A20" s="537" t="s">
        <v>328</v>
      </c>
      <c r="B20" s="537"/>
      <c r="C20" s="537"/>
      <c r="D20" s="537"/>
      <c r="E20" s="537"/>
      <c r="F20" s="537"/>
      <c r="G20" s="537"/>
      <c r="H20" s="537"/>
      <c r="I20" s="537"/>
      <c r="J20" s="537"/>
      <c r="K20" s="537"/>
      <c r="L20"/>
      <c r="M20"/>
      <c r="N20"/>
      <c r="O20"/>
    </row>
    <row r="21" spans="1:15" s="1" customFormat="1" ht="14.25" customHeight="1">
      <c r="A21" s="537" t="s">
        <v>358</v>
      </c>
      <c r="B21" s="537"/>
      <c r="C21" s="537"/>
      <c r="D21" s="86"/>
      <c r="E21" s="86"/>
      <c r="F21" s="86"/>
      <c r="G21" s="86"/>
      <c r="H21" s="86"/>
      <c r="I21" s="86"/>
      <c r="J21" s="86"/>
      <c r="K21" s="86"/>
      <c r="L21"/>
      <c r="M21"/>
      <c r="N21"/>
      <c r="O21"/>
    </row>
    <row r="22" spans="1:15" s="1" customFormat="1" ht="14.25" customHeight="1">
      <c r="A22" s="538" t="s">
        <v>154</v>
      </c>
      <c r="B22" s="538"/>
      <c r="C22" s="538"/>
      <c r="D22" s="538"/>
      <c r="L22"/>
      <c r="M22"/>
      <c r="N22"/>
      <c r="O22"/>
    </row>
    <row r="23" spans="1:7" s="1" customFormat="1" ht="10.5" customHeight="1">
      <c r="A23"/>
      <c r="B23"/>
      <c r="C23"/>
      <c r="D23"/>
      <c r="E23"/>
      <c r="F23"/>
      <c r="G23"/>
    </row>
    <row r="24" spans="1:4" s="1" customFormat="1" ht="15" customHeight="1">
      <c r="A24"/>
      <c r="B24"/>
      <c r="C24"/>
      <c r="D24"/>
    </row>
    <row r="25" spans="1:2" s="1" customFormat="1" ht="12.75">
      <c r="A25"/>
      <c r="B25"/>
    </row>
    <row r="26" s="1" customFormat="1" ht="12.75">
      <c r="A26"/>
    </row>
    <row r="27" spans="1:4" s="1" customFormat="1" ht="12.75">
      <c r="A27"/>
      <c r="B27"/>
      <c r="C27" s="5" t="s">
        <v>7</v>
      </c>
      <c r="D27"/>
    </row>
    <row r="28" spans="1:4" s="1" customFormat="1" ht="12.75">
      <c r="A28"/>
      <c r="B28"/>
      <c r="C28"/>
      <c r="D28"/>
    </row>
    <row r="29" spans="1:4" s="1" customFormat="1" ht="12.75">
      <c r="A29"/>
      <c r="B29"/>
      <c r="C29"/>
      <c r="D29"/>
    </row>
    <row r="30" spans="1:4" s="1" customFormat="1" ht="12.75">
      <c r="A30"/>
      <c r="B30"/>
      <c r="C30"/>
      <c r="D30"/>
    </row>
    <row r="31" spans="1:4" s="1" customFormat="1" ht="12.75">
      <c r="A31"/>
      <c r="B31"/>
      <c r="C31"/>
      <c r="D31"/>
    </row>
  </sheetData>
  <sheetProtection/>
  <mergeCells count="7">
    <mergeCell ref="A22:D22"/>
    <mergeCell ref="A2:D2"/>
    <mergeCell ref="A3:D4"/>
    <mergeCell ref="A19:D19"/>
    <mergeCell ref="A20:K20"/>
    <mergeCell ref="A21:C21"/>
    <mergeCell ref="A18:D18"/>
  </mergeCells>
  <hyperlinks>
    <hyperlink ref="A1" r:id="rId1" display="http://kayham.erciyes.edu.tr/"/>
  </hyperlinks>
  <printOptions/>
  <pageMargins left="0.7" right="0.7" top="0.75" bottom="0.75" header="0.3" footer="0.3"/>
  <pageSetup horizontalDpi="600" verticalDpi="600" orientation="portrait" paperSize="9" r:id="rId3"/>
  <drawing r:id="rId2"/>
</worksheet>
</file>

<file path=xl/worksheets/sheet21.xml><?xml version="1.0" encoding="utf-8"?>
<worksheet xmlns="http://schemas.openxmlformats.org/spreadsheetml/2006/main" xmlns:r="http://schemas.openxmlformats.org/officeDocument/2006/relationships">
  <dimension ref="A1:O28"/>
  <sheetViews>
    <sheetView zoomScalePageLayoutView="0" workbookViewId="0" topLeftCell="A1">
      <selection activeCell="D1" sqref="D1"/>
    </sheetView>
  </sheetViews>
  <sheetFormatPr defaultColWidth="9.00390625" defaultRowHeight="12.75"/>
  <cols>
    <col min="1" max="1" width="47.125" style="0" customWidth="1"/>
    <col min="2" max="4" width="26.00390625" style="0" customWidth="1"/>
  </cols>
  <sheetData>
    <row r="1" spans="1:4" s="4" customFormat="1" ht="13.5" thickBot="1">
      <c r="A1" s="3" t="s">
        <v>8</v>
      </c>
      <c r="D1" s="117" t="s">
        <v>5</v>
      </c>
    </row>
    <row r="2" spans="1:4" ht="26.25" customHeight="1" thickTop="1">
      <c r="A2" s="542" t="s">
        <v>163</v>
      </c>
      <c r="B2" s="543"/>
      <c r="C2" s="543"/>
      <c r="D2" s="544"/>
    </row>
    <row r="3" spans="1:4" ht="10.5" customHeight="1">
      <c r="A3" s="651" t="s">
        <v>359</v>
      </c>
      <c r="B3" s="652"/>
      <c r="C3" s="652"/>
      <c r="D3" s="653"/>
    </row>
    <row r="4" spans="1:4" ht="15" customHeight="1" thickBot="1">
      <c r="A4" s="647"/>
      <c r="B4" s="648"/>
      <c r="C4" s="648"/>
      <c r="D4" s="650"/>
    </row>
    <row r="5" spans="1:4" ht="25.5" customHeight="1" thickBot="1">
      <c r="A5" s="337" t="s">
        <v>118</v>
      </c>
      <c r="B5" s="336" t="s">
        <v>124</v>
      </c>
      <c r="C5" s="336" t="s">
        <v>125</v>
      </c>
      <c r="D5" s="128" t="s">
        <v>126</v>
      </c>
    </row>
    <row r="6" spans="1:4" s="1" customFormat="1" ht="21" customHeight="1">
      <c r="A6" s="119" t="s">
        <v>361</v>
      </c>
      <c r="B6" s="122">
        <v>23</v>
      </c>
      <c r="C6" s="122">
        <v>116</v>
      </c>
      <c r="D6" s="125">
        <v>443</v>
      </c>
    </row>
    <row r="7" spans="1:4" s="1" customFormat="1" ht="21" customHeight="1">
      <c r="A7" s="120" t="s">
        <v>362</v>
      </c>
      <c r="B7" s="123">
        <v>24</v>
      </c>
      <c r="C7" s="123">
        <v>105</v>
      </c>
      <c r="D7" s="126">
        <v>442</v>
      </c>
    </row>
    <row r="8" spans="1:4" s="1" customFormat="1" ht="21" customHeight="1">
      <c r="A8" s="120" t="s">
        <v>123</v>
      </c>
      <c r="B8" s="123">
        <v>33</v>
      </c>
      <c r="C8" s="123">
        <v>164</v>
      </c>
      <c r="D8" s="126">
        <v>997</v>
      </c>
    </row>
    <row r="9" spans="1:4" s="1" customFormat="1" ht="21" customHeight="1">
      <c r="A9" s="120" t="s">
        <v>138</v>
      </c>
      <c r="B9" s="123">
        <v>47</v>
      </c>
      <c r="C9" s="123">
        <v>220</v>
      </c>
      <c r="D9" s="126">
        <v>2620</v>
      </c>
    </row>
    <row r="10" spans="1:4" s="1" customFormat="1" ht="21" customHeight="1">
      <c r="A10" s="120" t="s">
        <v>212</v>
      </c>
      <c r="B10" s="123">
        <v>56</v>
      </c>
      <c r="C10" s="123">
        <v>226</v>
      </c>
      <c r="D10" s="126">
        <v>3281</v>
      </c>
    </row>
    <row r="11" spans="1:4" s="1" customFormat="1" ht="21" customHeight="1">
      <c r="A11" s="120" t="s">
        <v>241</v>
      </c>
      <c r="B11" s="123">
        <v>61</v>
      </c>
      <c r="C11" s="123">
        <v>316</v>
      </c>
      <c r="D11" s="126">
        <v>3768</v>
      </c>
    </row>
    <row r="12" spans="1:4" s="1" customFormat="1" ht="21" customHeight="1">
      <c r="A12" s="401" t="s">
        <v>285</v>
      </c>
      <c r="B12" s="399">
        <v>66</v>
      </c>
      <c r="C12" s="399">
        <v>312</v>
      </c>
      <c r="D12" s="400">
        <v>4491</v>
      </c>
    </row>
    <row r="13" spans="1:4" s="1" customFormat="1" ht="21" customHeight="1">
      <c r="A13" s="120" t="s">
        <v>312</v>
      </c>
      <c r="B13" s="123">
        <v>71</v>
      </c>
      <c r="C13" s="123">
        <v>391</v>
      </c>
      <c r="D13" s="126">
        <v>4793</v>
      </c>
    </row>
    <row r="14" spans="1:4" s="1" customFormat="1" ht="21" customHeight="1">
      <c r="A14" s="401" t="s">
        <v>320</v>
      </c>
      <c r="B14" s="399">
        <v>76</v>
      </c>
      <c r="C14" s="399">
        <v>383</v>
      </c>
      <c r="D14" s="400">
        <v>4642</v>
      </c>
    </row>
    <row r="15" spans="1:4" s="1" customFormat="1" ht="21" customHeight="1" thickBot="1">
      <c r="A15" s="402" t="s">
        <v>356</v>
      </c>
      <c r="B15" s="341">
        <v>71</v>
      </c>
      <c r="C15" s="341">
        <v>386</v>
      </c>
      <c r="D15" s="127">
        <v>4723</v>
      </c>
    </row>
    <row r="16" spans="1:8" s="1" customFormat="1" ht="14.25" customHeight="1" thickTop="1">
      <c r="A16" s="562"/>
      <c r="B16" s="562"/>
      <c r="C16" s="562"/>
      <c r="D16" s="562"/>
      <c r="E16" s="130"/>
      <c r="F16" s="130"/>
      <c r="G16" s="130"/>
      <c r="H16" s="130"/>
    </row>
    <row r="17" spans="1:15" s="1" customFormat="1" ht="14.25" customHeight="1">
      <c r="A17" s="539" t="s">
        <v>98</v>
      </c>
      <c r="B17" s="539"/>
      <c r="C17" s="539"/>
      <c r="D17" s="539"/>
      <c r="E17" s="539"/>
      <c r="F17" s="539"/>
      <c r="G17" s="539"/>
      <c r="H17" s="539"/>
      <c r="I17" s="539"/>
      <c r="J17" s="539"/>
      <c r="K17" s="539"/>
      <c r="L17"/>
      <c r="M17"/>
      <c r="N17"/>
      <c r="O17"/>
    </row>
    <row r="18" spans="1:15" s="1" customFormat="1" ht="14.25" customHeight="1">
      <c r="A18" s="537" t="s">
        <v>328</v>
      </c>
      <c r="B18" s="537"/>
      <c r="C18" s="537"/>
      <c r="D18" s="537"/>
      <c r="E18" s="537"/>
      <c r="F18" s="537"/>
      <c r="G18" s="537"/>
      <c r="H18" s="537"/>
      <c r="I18" s="537"/>
      <c r="J18" s="537"/>
      <c r="K18" s="537"/>
      <c r="L18"/>
      <c r="M18"/>
      <c r="N18"/>
      <c r="O18"/>
    </row>
    <row r="19" spans="1:15" s="1" customFormat="1" ht="14.25" customHeight="1">
      <c r="A19" s="537" t="s">
        <v>358</v>
      </c>
      <c r="B19" s="537"/>
      <c r="C19" s="537"/>
      <c r="D19" s="86"/>
      <c r="E19" s="86"/>
      <c r="F19" s="86"/>
      <c r="G19" s="86"/>
      <c r="H19" s="86"/>
      <c r="I19" s="86"/>
      <c r="J19" s="86"/>
      <c r="K19" s="86"/>
      <c r="L19"/>
      <c r="M19"/>
      <c r="N19"/>
      <c r="O19"/>
    </row>
    <row r="20" spans="1:11" s="1" customFormat="1" ht="14.25" customHeight="1">
      <c r="A20" s="538" t="s">
        <v>154</v>
      </c>
      <c r="B20" s="538"/>
      <c r="C20" s="538"/>
      <c r="D20" s="538"/>
      <c r="E20" s="538"/>
      <c r="F20" s="538"/>
      <c r="G20" s="538"/>
      <c r="H20" s="538"/>
      <c r="I20" s="538"/>
      <c r="J20" s="538"/>
      <c r="K20" s="538"/>
    </row>
    <row r="21" spans="1:4" s="1" customFormat="1" ht="15" customHeight="1">
      <c r="A21"/>
      <c r="B21"/>
      <c r="C21"/>
      <c r="D21"/>
    </row>
    <row r="22" spans="1:2" s="1" customFormat="1" ht="12.75">
      <c r="A22"/>
      <c r="B22"/>
    </row>
    <row r="23" s="1" customFormat="1" ht="12.75">
      <c r="A23"/>
    </row>
    <row r="24" spans="1:4" s="1" customFormat="1" ht="12.75">
      <c r="A24"/>
      <c r="B24"/>
      <c r="C24" s="5" t="s">
        <v>7</v>
      </c>
      <c r="D24"/>
    </row>
    <row r="25" spans="1:4" s="1" customFormat="1" ht="12.75">
      <c r="A25"/>
      <c r="B25"/>
      <c r="C25"/>
      <c r="D25"/>
    </row>
    <row r="26" spans="1:4" s="1" customFormat="1" ht="12.75">
      <c r="A26"/>
      <c r="B26"/>
      <c r="C26"/>
      <c r="D26"/>
    </row>
    <row r="27" spans="1:4" s="1" customFormat="1" ht="12.75">
      <c r="A27"/>
      <c r="B27"/>
      <c r="C27"/>
      <c r="D27"/>
    </row>
    <row r="28" spans="1:4" s="1" customFormat="1" ht="12.75">
      <c r="A28"/>
      <c r="B28"/>
      <c r="C28"/>
      <c r="D28"/>
    </row>
  </sheetData>
  <sheetProtection/>
  <mergeCells count="7">
    <mergeCell ref="A20:K20"/>
    <mergeCell ref="A2:D2"/>
    <mergeCell ref="A3:D4"/>
    <mergeCell ref="A17:K17"/>
    <mergeCell ref="A18:K18"/>
    <mergeCell ref="A19:C19"/>
    <mergeCell ref="A16:D16"/>
  </mergeCells>
  <hyperlinks>
    <hyperlink ref="A1" r:id="rId1" display="http://kayham.erciyes.edu.tr/"/>
  </hyperlinks>
  <printOptions/>
  <pageMargins left="0.7" right="0.7" top="0.75" bottom="0.75" header="0.3" footer="0.3"/>
  <pageSetup horizontalDpi="600" verticalDpi="600" orientation="portrait" paperSize="9" r:id="rId3"/>
  <drawing r:id="rId2"/>
</worksheet>
</file>

<file path=xl/worksheets/sheet22.xml><?xml version="1.0" encoding="utf-8"?>
<worksheet xmlns="http://schemas.openxmlformats.org/spreadsheetml/2006/main" xmlns:r="http://schemas.openxmlformats.org/officeDocument/2006/relationships">
  <dimension ref="A1:K18"/>
  <sheetViews>
    <sheetView zoomScalePageLayoutView="0" workbookViewId="0" topLeftCell="A1">
      <selection activeCell="Q36" sqref="Q36"/>
    </sheetView>
  </sheetViews>
  <sheetFormatPr defaultColWidth="9.00390625" defaultRowHeight="12.75"/>
  <cols>
    <col min="1" max="1" width="24.125" style="0" customWidth="1"/>
    <col min="2" max="2" width="21.625" style="0" customWidth="1"/>
    <col min="3" max="3" width="18.875" style="0" customWidth="1"/>
    <col min="4" max="4" width="19.625" style="0" customWidth="1"/>
    <col min="5" max="5" width="19.875" style="0" customWidth="1"/>
    <col min="6" max="6" width="17.375" style="0" customWidth="1"/>
  </cols>
  <sheetData>
    <row r="1" spans="1:6" s="4" customFormat="1" ht="13.5" thickBot="1">
      <c r="A1" s="3" t="s">
        <v>8</v>
      </c>
      <c r="F1" s="117" t="s">
        <v>5</v>
      </c>
    </row>
    <row r="2" spans="1:6" ht="26.25" customHeight="1" thickTop="1">
      <c r="A2" s="654" t="s">
        <v>183</v>
      </c>
      <c r="B2" s="655"/>
      <c r="C2" s="655"/>
      <c r="D2" s="655"/>
      <c r="E2" s="656"/>
      <c r="F2" s="657"/>
    </row>
    <row r="3" spans="1:6" ht="43.5" customHeight="1" thickBot="1">
      <c r="A3" s="658" t="s">
        <v>216</v>
      </c>
      <c r="B3" s="659"/>
      <c r="C3" s="659"/>
      <c r="D3" s="659"/>
      <c r="E3" s="660"/>
      <c r="F3" s="661"/>
    </row>
    <row r="4" spans="1:6" ht="25.5" customHeight="1" thickBot="1">
      <c r="A4" s="662" t="s">
        <v>167</v>
      </c>
      <c r="B4" s="664" t="s">
        <v>184</v>
      </c>
      <c r="C4" s="664" t="s">
        <v>185</v>
      </c>
      <c r="D4" s="666" t="s">
        <v>186</v>
      </c>
      <c r="E4" s="667"/>
      <c r="F4" s="668"/>
    </row>
    <row r="5" spans="1:6" ht="40.5" customHeight="1" thickBot="1">
      <c r="A5" s="663"/>
      <c r="B5" s="665"/>
      <c r="C5" s="665"/>
      <c r="D5" s="259" t="s">
        <v>187</v>
      </c>
      <c r="E5" s="260" t="s">
        <v>188</v>
      </c>
      <c r="F5" s="261" t="s">
        <v>215</v>
      </c>
    </row>
    <row r="6" spans="1:6" s="1" customFormat="1" ht="24.75" customHeight="1">
      <c r="A6" s="215" t="s">
        <v>121</v>
      </c>
      <c r="B6" s="190">
        <v>3787</v>
      </c>
      <c r="C6" s="190">
        <v>2422</v>
      </c>
      <c r="D6" s="258">
        <v>837</v>
      </c>
      <c r="E6" s="258">
        <v>419</v>
      </c>
      <c r="F6" s="262">
        <v>1256</v>
      </c>
    </row>
    <row r="7" spans="1:6" s="1" customFormat="1" ht="24.75" customHeight="1">
      <c r="A7" s="263" t="s">
        <v>122</v>
      </c>
      <c r="B7" s="192">
        <v>4348</v>
      </c>
      <c r="C7" s="192">
        <v>2447</v>
      </c>
      <c r="D7" s="192">
        <v>1017</v>
      </c>
      <c r="E7" s="192">
        <v>457</v>
      </c>
      <c r="F7" s="195">
        <v>1474</v>
      </c>
    </row>
    <row r="8" spans="1:6" s="1" customFormat="1" ht="24.75" customHeight="1">
      <c r="A8" s="263" t="s">
        <v>123</v>
      </c>
      <c r="B8" s="192">
        <v>4850</v>
      </c>
      <c r="C8" s="192">
        <v>2588</v>
      </c>
      <c r="D8" s="192">
        <v>815</v>
      </c>
      <c r="E8" s="192">
        <v>413</v>
      </c>
      <c r="F8" s="195">
        <v>1228</v>
      </c>
    </row>
    <row r="9" spans="1:6" s="1" customFormat="1" ht="24.75" customHeight="1" thickBot="1">
      <c r="A9" s="264" t="s">
        <v>138</v>
      </c>
      <c r="B9" s="197">
        <v>4774</v>
      </c>
      <c r="C9" s="197">
        <v>2650</v>
      </c>
      <c r="D9" s="197">
        <v>989</v>
      </c>
      <c r="E9" s="197">
        <v>460</v>
      </c>
      <c r="F9" s="198">
        <v>1449</v>
      </c>
    </row>
    <row r="10" spans="1:6" s="1" customFormat="1" ht="14.25" customHeight="1" thickTop="1">
      <c r="A10" s="562"/>
      <c r="B10" s="562"/>
      <c r="C10" s="562"/>
      <c r="D10" s="562"/>
      <c r="E10" s="562"/>
      <c r="F10" s="562"/>
    </row>
    <row r="11" spans="1:10" s="1" customFormat="1" ht="14.25" customHeight="1">
      <c r="A11" s="539" t="s">
        <v>182</v>
      </c>
      <c r="B11" s="539"/>
      <c r="C11" s="539"/>
      <c r="D11" s="539"/>
      <c r="E11" s="539"/>
      <c r="F11" s="539"/>
      <c r="G11" s="130"/>
      <c r="H11" s="130"/>
      <c r="I11" s="130"/>
      <c r="J11" s="130"/>
    </row>
    <row r="12" spans="1:11" s="1" customFormat="1" ht="14.25" customHeight="1">
      <c r="A12" s="537" t="s">
        <v>254</v>
      </c>
      <c r="B12" s="537"/>
      <c r="C12" s="537"/>
      <c r="D12" s="537"/>
      <c r="E12" s="537"/>
      <c r="F12" s="537"/>
      <c r="G12" s="131"/>
      <c r="H12" s="131"/>
      <c r="I12" s="131"/>
      <c r="J12" s="131"/>
      <c r="K12" s="131"/>
    </row>
    <row r="13" spans="1:10" s="1" customFormat="1" ht="14.25" customHeight="1">
      <c r="A13" s="537" t="s">
        <v>206</v>
      </c>
      <c r="B13" s="537"/>
      <c r="C13" s="537"/>
      <c r="D13" s="537"/>
      <c r="E13" s="537"/>
      <c r="F13" s="537"/>
      <c r="G13" s="86"/>
      <c r="H13" s="86"/>
      <c r="I13" s="86"/>
      <c r="J13" s="86"/>
    </row>
    <row r="14" spans="1:6" s="1" customFormat="1" ht="14.25" customHeight="1">
      <c r="A14" s="538" t="s">
        <v>154</v>
      </c>
      <c r="B14" s="538"/>
      <c r="C14" s="538"/>
      <c r="D14" s="538"/>
      <c r="E14" s="538"/>
      <c r="F14" s="538"/>
    </row>
    <row r="15" s="1" customFormat="1" ht="13.5" customHeight="1">
      <c r="A15" s="162"/>
    </row>
    <row r="16" s="1" customFormat="1" ht="13.5" customHeight="1"/>
    <row r="18" ht="12.75">
      <c r="C18" s="5" t="s">
        <v>7</v>
      </c>
    </row>
    <row r="36" ht="28.5" customHeight="1"/>
    <row r="37" ht="19.5" customHeight="1"/>
    <row r="38" ht="19.5" customHeight="1"/>
    <row r="39" ht="19.5" customHeight="1"/>
  </sheetData>
  <sheetProtection/>
  <mergeCells count="11">
    <mergeCell ref="A10:F10"/>
    <mergeCell ref="A12:F12"/>
    <mergeCell ref="A11:F11"/>
    <mergeCell ref="A13:F13"/>
    <mergeCell ref="A14:F14"/>
    <mergeCell ref="A2:F2"/>
    <mergeCell ref="A3:F3"/>
    <mergeCell ref="A4:A5"/>
    <mergeCell ref="B4:B5"/>
    <mergeCell ref="C4:C5"/>
    <mergeCell ref="D4:F4"/>
  </mergeCells>
  <hyperlinks>
    <hyperlink ref="A1" r:id="rId1" display="http://kayham.erciyes.edu.tr/"/>
  </hyperlinks>
  <printOptions/>
  <pageMargins left="0.75" right="0.75" top="1" bottom="1" header="0.5" footer="0.5"/>
  <pageSetup orientation="portrait" paperSize="9"/>
  <drawing r:id="rId2"/>
</worksheet>
</file>

<file path=xl/worksheets/sheet23.xml><?xml version="1.0" encoding="utf-8"?>
<worksheet xmlns="http://schemas.openxmlformats.org/spreadsheetml/2006/main" xmlns:r="http://schemas.openxmlformats.org/officeDocument/2006/relationships">
  <dimension ref="A1:AH34"/>
  <sheetViews>
    <sheetView zoomScalePageLayoutView="0" workbookViewId="0" topLeftCell="A1">
      <selection activeCell="A1" sqref="A1"/>
    </sheetView>
  </sheetViews>
  <sheetFormatPr defaultColWidth="9.00390625" defaultRowHeight="12.75"/>
  <cols>
    <col min="1" max="16384" width="9.125" style="444" customWidth="1"/>
  </cols>
  <sheetData>
    <row r="1" spans="1:34" ht="15.75" thickBot="1">
      <c r="A1" s="3" t="s">
        <v>8</v>
      </c>
      <c r="AH1" s="445" t="s">
        <v>5</v>
      </c>
    </row>
    <row r="2" spans="1:34" ht="26.25" customHeight="1" thickBot="1" thickTop="1">
      <c r="A2" s="677" t="s">
        <v>382</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9"/>
    </row>
    <row r="3" spans="1:34" ht="57.75" customHeight="1" thickBot="1" thickTop="1">
      <c r="A3" s="680" t="s">
        <v>391</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2"/>
    </row>
    <row r="4" spans="1:34" ht="27.75" customHeight="1" thickBot="1">
      <c r="A4" s="683"/>
      <c r="B4" s="685" t="s">
        <v>366</v>
      </c>
      <c r="C4" s="672"/>
      <c r="D4" s="673"/>
      <c r="E4" s="671" t="s">
        <v>367</v>
      </c>
      <c r="F4" s="672"/>
      <c r="G4" s="673"/>
      <c r="H4" s="671" t="s">
        <v>368</v>
      </c>
      <c r="I4" s="672"/>
      <c r="J4" s="673"/>
      <c r="K4" s="671" t="s">
        <v>369</v>
      </c>
      <c r="L4" s="672"/>
      <c r="M4" s="673"/>
      <c r="N4" s="671" t="s">
        <v>370</v>
      </c>
      <c r="O4" s="672"/>
      <c r="P4" s="673"/>
      <c r="Q4" s="671" t="s">
        <v>371</v>
      </c>
      <c r="R4" s="672"/>
      <c r="S4" s="673"/>
      <c r="T4" s="671" t="s">
        <v>372</v>
      </c>
      <c r="U4" s="672"/>
      <c r="V4" s="673"/>
      <c r="W4" s="671" t="s">
        <v>373</v>
      </c>
      <c r="X4" s="672"/>
      <c r="Y4" s="673"/>
      <c r="Z4" s="671" t="s">
        <v>374</v>
      </c>
      <c r="AA4" s="672"/>
      <c r="AB4" s="673"/>
      <c r="AC4" s="671" t="s">
        <v>375</v>
      </c>
      <c r="AD4" s="672"/>
      <c r="AE4" s="673"/>
      <c r="AF4" s="671" t="s">
        <v>376</v>
      </c>
      <c r="AG4" s="672"/>
      <c r="AH4" s="674"/>
    </row>
    <row r="5" spans="1:34" ht="15.75" thickBot="1">
      <c r="A5" s="684"/>
      <c r="B5" s="446" t="s">
        <v>377</v>
      </c>
      <c r="C5" s="447" t="s">
        <v>60</v>
      </c>
      <c r="D5" s="448" t="s">
        <v>378</v>
      </c>
      <c r="E5" s="449" t="s">
        <v>377</v>
      </c>
      <c r="F5" s="450" t="s">
        <v>60</v>
      </c>
      <c r="G5" s="448" t="s">
        <v>378</v>
      </c>
      <c r="H5" s="449" t="s">
        <v>377</v>
      </c>
      <c r="I5" s="450" t="s">
        <v>60</v>
      </c>
      <c r="J5" s="448" t="s">
        <v>378</v>
      </c>
      <c r="K5" s="449" t="s">
        <v>377</v>
      </c>
      <c r="L5" s="450" t="s">
        <v>60</v>
      </c>
      <c r="M5" s="448" t="s">
        <v>378</v>
      </c>
      <c r="N5" s="449" t="s">
        <v>377</v>
      </c>
      <c r="O5" s="450" t="s">
        <v>60</v>
      </c>
      <c r="P5" s="448" t="s">
        <v>378</v>
      </c>
      <c r="Q5" s="449" t="s">
        <v>377</v>
      </c>
      <c r="R5" s="450" t="s">
        <v>60</v>
      </c>
      <c r="S5" s="448" t="s">
        <v>378</v>
      </c>
      <c r="T5" s="449" t="s">
        <v>377</v>
      </c>
      <c r="U5" s="450" t="s">
        <v>60</v>
      </c>
      <c r="V5" s="448" t="s">
        <v>378</v>
      </c>
      <c r="W5" s="449" t="s">
        <v>377</v>
      </c>
      <c r="X5" s="450" t="s">
        <v>60</v>
      </c>
      <c r="Y5" s="448" t="s">
        <v>378</v>
      </c>
      <c r="Z5" s="449" t="s">
        <v>377</v>
      </c>
      <c r="AA5" s="450" t="s">
        <v>60</v>
      </c>
      <c r="AB5" s="448" t="s">
        <v>378</v>
      </c>
      <c r="AC5" s="449" t="s">
        <v>377</v>
      </c>
      <c r="AD5" s="450" t="s">
        <v>60</v>
      </c>
      <c r="AE5" s="448" t="s">
        <v>378</v>
      </c>
      <c r="AF5" s="449" t="s">
        <v>377</v>
      </c>
      <c r="AG5" s="450" t="s">
        <v>60</v>
      </c>
      <c r="AH5" s="451" t="s">
        <v>378</v>
      </c>
    </row>
    <row r="6" spans="1:34" ht="15">
      <c r="A6" s="452">
        <v>2008</v>
      </c>
      <c r="B6" s="453">
        <v>1054869</v>
      </c>
      <c r="C6" s="454">
        <v>528915</v>
      </c>
      <c r="D6" s="455">
        <v>525954</v>
      </c>
      <c r="E6" s="456">
        <v>66524</v>
      </c>
      <c r="F6" s="454">
        <v>10421</v>
      </c>
      <c r="G6" s="455">
        <v>56103</v>
      </c>
      <c r="H6" s="456">
        <v>219109</v>
      </c>
      <c r="I6" s="454">
        <v>105472</v>
      </c>
      <c r="J6" s="455">
        <v>113637</v>
      </c>
      <c r="K6" s="456">
        <v>303454</v>
      </c>
      <c r="L6" s="454">
        <v>145783</v>
      </c>
      <c r="M6" s="455">
        <v>157671</v>
      </c>
      <c r="N6" s="456">
        <v>107905</v>
      </c>
      <c r="O6" s="454">
        <v>56082</v>
      </c>
      <c r="P6" s="455">
        <v>51823</v>
      </c>
      <c r="Q6" s="456">
        <v>45181</v>
      </c>
      <c r="R6" s="454">
        <v>30042</v>
      </c>
      <c r="S6" s="455">
        <v>15139</v>
      </c>
      <c r="T6" s="456">
        <v>169007</v>
      </c>
      <c r="U6" s="454">
        <v>99877</v>
      </c>
      <c r="V6" s="455">
        <v>69130</v>
      </c>
      <c r="W6" s="456">
        <v>55880</v>
      </c>
      <c r="X6" s="454">
        <v>36101</v>
      </c>
      <c r="Y6" s="455">
        <v>19779</v>
      </c>
      <c r="Z6" s="456">
        <v>2951</v>
      </c>
      <c r="AA6" s="454">
        <v>1650</v>
      </c>
      <c r="AB6" s="455">
        <v>1301</v>
      </c>
      <c r="AC6" s="456">
        <v>774</v>
      </c>
      <c r="AD6" s="454">
        <v>547</v>
      </c>
      <c r="AE6" s="455">
        <v>227</v>
      </c>
      <c r="AF6" s="456">
        <v>84084</v>
      </c>
      <c r="AG6" s="454">
        <v>42940</v>
      </c>
      <c r="AH6" s="457">
        <v>41144</v>
      </c>
    </row>
    <row r="7" spans="1:34" ht="15">
      <c r="A7" s="458">
        <v>2009</v>
      </c>
      <c r="B7" s="459">
        <v>1071741</v>
      </c>
      <c r="C7" s="460">
        <v>538233</v>
      </c>
      <c r="D7" s="461">
        <v>533508</v>
      </c>
      <c r="E7" s="462">
        <v>63961</v>
      </c>
      <c r="F7" s="460">
        <v>9683</v>
      </c>
      <c r="G7" s="461">
        <v>54278</v>
      </c>
      <c r="H7" s="462">
        <v>215435</v>
      </c>
      <c r="I7" s="460">
        <v>103640</v>
      </c>
      <c r="J7" s="461">
        <v>111795</v>
      </c>
      <c r="K7" s="462">
        <v>314751</v>
      </c>
      <c r="L7" s="460">
        <v>149794</v>
      </c>
      <c r="M7" s="461">
        <v>164957</v>
      </c>
      <c r="N7" s="462">
        <v>121178</v>
      </c>
      <c r="O7" s="460">
        <v>63821</v>
      </c>
      <c r="P7" s="461">
        <v>57357</v>
      </c>
      <c r="Q7" s="462">
        <v>46108</v>
      </c>
      <c r="R7" s="460">
        <v>30487</v>
      </c>
      <c r="S7" s="461">
        <v>15621</v>
      </c>
      <c r="T7" s="462">
        <v>175333</v>
      </c>
      <c r="U7" s="460">
        <v>103909</v>
      </c>
      <c r="V7" s="461">
        <v>71424</v>
      </c>
      <c r="W7" s="462">
        <v>71088</v>
      </c>
      <c r="X7" s="460">
        <v>44291</v>
      </c>
      <c r="Y7" s="461">
        <v>26797</v>
      </c>
      <c r="Z7" s="462">
        <v>3407</v>
      </c>
      <c r="AA7" s="460">
        <v>1884</v>
      </c>
      <c r="AB7" s="461">
        <v>1523</v>
      </c>
      <c r="AC7" s="462">
        <v>1197</v>
      </c>
      <c r="AD7" s="460">
        <v>855</v>
      </c>
      <c r="AE7" s="461">
        <v>342</v>
      </c>
      <c r="AF7" s="462">
        <v>59283</v>
      </c>
      <c r="AG7" s="460">
        <v>29869</v>
      </c>
      <c r="AH7" s="463">
        <v>29414</v>
      </c>
    </row>
    <row r="8" spans="1:34" ht="15">
      <c r="A8" s="458">
        <v>2010</v>
      </c>
      <c r="B8" s="459">
        <v>1098989</v>
      </c>
      <c r="C8" s="460">
        <v>551871</v>
      </c>
      <c r="D8" s="461">
        <v>547118</v>
      </c>
      <c r="E8" s="462">
        <v>55803</v>
      </c>
      <c r="F8" s="460">
        <v>8131</v>
      </c>
      <c r="G8" s="461">
        <v>47672</v>
      </c>
      <c r="H8" s="462">
        <v>214045</v>
      </c>
      <c r="I8" s="460">
        <v>103215</v>
      </c>
      <c r="J8" s="461">
        <v>110830</v>
      </c>
      <c r="K8" s="462">
        <v>262956</v>
      </c>
      <c r="L8" s="460">
        <v>110968</v>
      </c>
      <c r="M8" s="461">
        <v>151988</v>
      </c>
      <c r="N8" s="462">
        <v>183198</v>
      </c>
      <c r="O8" s="460">
        <v>104383</v>
      </c>
      <c r="P8" s="461">
        <v>78815</v>
      </c>
      <c r="Q8" s="462">
        <v>52432</v>
      </c>
      <c r="R8" s="460">
        <v>33383</v>
      </c>
      <c r="S8" s="461">
        <v>19049</v>
      </c>
      <c r="T8" s="462">
        <v>194769</v>
      </c>
      <c r="U8" s="460">
        <v>114417</v>
      </c>
      <c r="V8" s="461">
        <v>80352</v>
      </c>
      <c r="W8" s="462">
        <v>74779</v>
      </c>
      <c r="X8" s="460">
        <v>46988</v>
      </c>
      <c r="Y8" s="461">
        <v>27791</v>
      </c>
      <c r="Z8" s="462">
        <v>4943</v>
      </c>
      <c r="AA8" s="460">
        <v>2902</v>
      </c>
      <c r="AB8" s="461">
        <v>2041</v>
      </c>
      <c r="AC8" s="462">
        <v>1717</v>
      </c>
      <c r="AD8" s="460">
        <v>1147</v>
      </c>
      <c r="AE8" s="461">
        <v>570</v>
      </c>
      <c r="AF8" s="462">
        <v>54347</v>
      </c>
      <c r="AG8" s="460">
        <v>26337</v>
      </c>
      <c r="AH8" s="463">
        <v>28010</v>
      </c>
    </row>
    <row r="9" spans="1:34" ht="15">
      <c r="A9" s="458">
        <v>2011</v>
      </c>
      <c r="B9" s="459">
        <v>1117654</v>
      </c>
      <c r="C9" s="460">
        <v>560516</v>
      </c>
      <c r="D9" s="461">
        <v>557138</v>
      </c>
      <c r="E9" s="462">
        <v>51887</v>
      </c>
      <c r="F9" s="460">
        <v>7143</v>
      </c>
      <c r="G9" s="461">
        <v>44744</v>
      </c>
      <c r="H9" s="462">
        <v>217137</v>
      </c>
      <c r="I9" s="460">
        <v>103742</v>
      </c>
      <c r="J9" s="461">
        <v>113395</v>
      </c>
      <c r="K9" s="462">
        <v>254956</v>
      </c>
      <c r="L9" s="460">
        <v>105657</v>
      </c>
      <c r="M9" s="461">
        <v>149299</v>
      </c>
      <c r="N9" s="462">
        <v>203354</v>
      </c>
      <c r="O9" s="460">
        <v>114971</v>
      </c>
      <c r="P9" s="461">
        <v>88383</v>
      </c>
      <c r="Q9" s="462">
        <v>47950</v>
      </c>
      <c r="R9" s="460">
        <v>29896</v>
      </c>
      <c r="S9" s="461">
        <v>18054</v>
      </c>
      <c r="T9" s="462">
        <v>201914</v>
      </c>
      <c r="U9" s="460">
        <v>118542</v>
      </c>
      <c r="V9" s="461">
        <v>83372</v>
      </c>
      <c r="W9" s="462">
        <v>89866</v>
      </c>
      <c r="X9" s="460">
        <v>55273</v>
      </c>
      <c r="Y9" s="461">
        <v>34593</v>
      </c>
      <c r="Z9" s="462">
        <v>5483</v>
      </c>
      <c r="AA9" s="460">
        <v>3275</v>
      </c>
      <c r="AB9" s="461">
        <v>2208</v>
      </c>
      <c r="AC9" s="462">
        <v>1893</v>
      </c>
      <c r="AD9" s="460">
        <v>1253</v>
      </c>
      <c r="AE9" s="461">
        <v>640</v>
      </c>
      <c r="AF9" s="462">
        <v>43214</v>
      </c>
      <c r="AG9" s="460">
        <v>20764</v>
      </c>
      <c r="AH9" s="463">
        <v>22450</v>
      </c>
    </row>
    <row r="10" spans="1:34" ht="15">
      <c r="A10" s="458">
        <v>2012</v>
      </c>
      <c r="B10" s="459">
        <v>1136728</v>
      </c>
      <c r="C10" s="460">
        <v>568592</v>
      </c>
      <c r="D10" s="461">
        <v>568136</v>
      </c>
      <c r="E10" s="462">
        <v>36981</v>
      </c>
      <c r="F10" s="460">
        <v>4725</v>
      </c>
      <c r="G10" s="461">
        <v>32256</v>
      </c>
      <c r="H10" s="462">
        <v>230382</v>
      </c>
      <c r="I10" s="460">
        <v>106264</v>
      </c>
      <c r="J10" s="461">
        <v>124118</v>
      </c>
      <c r="K10" s="462">
        <v>265251</v>
      </c>
      <c r="L10" s="460">
        <v>109047</v>
      </c>
      <c r="M10" s="461">
        <v>156204</v>
      </c>
      <c r="N10" s="462">
        <v>218600</v>
      </c>
      <c r="O10" s="460">
        <v>122656</v>
      </c>
      <c r="P10" s="461">
        <v>95944</v>
      </c>
      <c r="Q10" s="462">
        <v>48898</v>
      </c>
      <c r="R10" s="460">
        <v>30512</v>
      </c>
      <c r="S10" s="461">
        <v>18386</v>
      </c>
      <c r="T10" s="462">
        <v>211048</v>
      </c>
      <c r="U10" s="460">
        <v>122651</v>
      </c>
      <c r="V10" s="461">
        <v>88397</v>
      </c>
      <c r="W10" s="462">
        <v>96408</v>
      </c>
      <c r="X10" s="460">
        <v>58594</v>
      </c>
      <c r="Y10" s="461">
        <v>37814</v>
      </c>
      <c r="Z10" s="462">
        <v>5793</v>
      </c>
      <c r="AA10" s="460">
        <v>3453</v>
      </c>
      <c r="AB10" s="461">
        <v>2340</v>
      </c>
      <c r="AC10" s="462">
        <v>1901</v>
      </c>
      <c r="AD10" s="460">
        <v>1253</v>
      </c>
      <c r="AE10" s="461">
        <v>648</v>
      </c>
      <c r="AF10" s="462">
        <v>21466</v>
      </c>
      <c r="AG10" s="460">
        <v>9437</v>
      </c>
      <c r="AH10" s="463">
        <v>12029</v>
      </c>
    </row>
    <row r="11" spans="1:34" ht="15">
      <c r="A11" s="458">
        <v>2013</v>
      </c>
      <c r="B11" s="459">
        <v>1155777</v>
      </c>
      <c r="C11" s="460">
        <v>577559</v>
      </c>
      <c r="D11" s="461">
        <v>578218</v>
      </c>
      <c r="E11" s="462">
        <v>35727</v>
      </c>
      <c r="F11" s="460">
        <v>4529</v>
      </c>
      <c r="G11" s="461">
        <v>31198</v>
      </c>
      <c r="H11" s="462">
        <v>231166</v>
      </c>
      <c r="I11" s="460">
        <v>106522</v>
      </c>
      <c r="J11" s="461">
        <v>124644</v>
      </c>
      <c r="K11" s="462">
        <v>262107</v>
      </c>
      <c r="L11" s="460">
        <v>106509</v>
      </c>
      <c r="M11" s="461">
        <v>155598</v>
      </c>
      <c r="N11" s="462">
        <v>226630</v>
      </c>
      <c r="O11" s="460">
        <v>127158</v>
      </c>
      <c r="P11" s="461">
        <v>99472</v>
      </c>
      <c r="Q11" s="462">
        <v>48704</v>
      </c>
      <c r="R11" s="460">
        <v>30299</v>
      </c>
      <c r="S11" s="461">
        <v>18405</v>
      </c>
      <c r="T11" s="462">
        <v>209697</v>
      </c>
      <c r="U11" s="460">
        <v>122399</v>
      </c>
      <c r="V11" s="461">
        <v>87298</v>
      </c>
      <c r="W11" s="462">
        <v>109392</v>
      </c>
      <c r="X11" s="460">
        <v>64124</v>
      </c>
      <c r="Y11" s="461">
        <v>45268</v>
      </c>
      <c r="Z11" s="462">
        <v>8079</v>
      </c>
      <c r="AA11" s="460">
        <v>4780</v>
      </c>
      <c r="AB11" s="461">
        <v>3299</v>
      </c>
      <c r="AC11" s="462">
        <v>2516</v>
      </c>
      <c r="AD11" s="460">
        <v>1603</v>
      </c>
      <c r="AE11" s="461">
        <v>913</v>
      </c>
      <c r="AF11" s="462">
        <v>21759</v>
      </c>
      <c r="AG11" s="460">
        <v>9636</v>
      </c>
      <c r="AH11" s="463">
        <v>12123</v>
      </c>
    </row>
    <row r="12" spans="1:34" ht="15">
      <c r="A12" s="458">
        <v>2014</v>
      </c>
      <c r="B12" s="459">
        <v>1180993</v>
      </c>
      <c r="C12" s="460">
        <v>589943</v>
      </c>
      <c r="D12" s="461">
        <v>591050</v>
      </c>
      <c r="E12" s="462">
        <v>35978</v>
      </c>
      <c r="F12" s="460">
        <v>4758</v>
      </c>
      <c r="G12" s="461">
        <v>31220</v>
      </c>
      <c r="H12" s="462">
        <v>142112</v>
      </c>
      <c r="I12" s="460">
        <v>60818</v>
      </c>
      <c r="J12" s="461">
        <v>81294</v>
      </c>
      <c r="K12" s="462">
        <v>344403</v>
      </c>
      <c r="L12" s="460">
        <v>148172</v>
      </c>
      <c r="M12" s="461">
        <v>196231</v>
      </c>
      <c r="N12" s="462">
        <v>187325</v>
      </c>
      <c r="O12" s="460">
        <v>106325</v>
      </c>
      <c r="P12" s="461">
        <v>81000</v>
      </c>
      <c r="Q12" s="462">
        <v>103640</v>
      </c>
      <c r="R12" s="460">
        <v>59053</v>
      </c>
      <c r="S12" s="461">
        <v>44587</v>
      </c>
      <c r="T12" s="462">
        <v>218840</v>
      </c>
      <c r="U12" s="460">
        <v>126997</v>
      </c>
      <c r="V12" s="461">
        <v>91843</v>
      </c>
      <c r="W12" s="462">
        <v>121314</v>
      </c>
      <c r="X12" s="460">
        <v>70243</v>
      </c>
      <c r="Y12" s="461">
        <v>51071</v>
      </c>
      <c r="Z12" s="462">
        <v>8638</v>
      </c>
      <c r="AA12" s="460">
        <v>5140</v>
      </c>
      <c r="AB12" s="461">
        <v>3498</v>
      </c>
      <c r="AC12" s="462">
        <v>2552</v>
      </c>
      <c r="AD12" s="460">
        <v>1613</v>
      </c>
      <c r="AE12" s="461">
        <v>939</v>
      </c>
      <c r="AF12" s="462">
        <v>16191</v>
      </c>
      <c r="AG12" s="460">
        <v>6824</v>
      </c>
      <c r="AH12" s="463">
        <v>9367</v>
      </c>
    </row>
    <row r="13" spans="1:34" ht="15">
      <c r="A13" s="458">
        <v>2015</v>
      </c>
      <c r="B13" s="459">
        <v>1197476</v>
      </c>
      <c r="C13" s="460">
        <v>598372</v>
      </c>
      <c r="D13" s="461">
        <v>599104</v>
      </c>
      <c r="E13" s="462">
        <v>36567</v>
      </c>
      <c r="F13" s="460">
        <v>4991</v>
      </c>
      <c r="G13" s="461">
        <v>31576</v>
      </c>
      <c r="H13" s="462">
        <v>139604</v>
      </c>
      <c r="I13" s="460">
        <v>59491</v>
      </c>
      <c r="J13" s="461">
        <v>80113</v>
      </c>
      <c r="K13" s="462">
        <v>345131</v>
      </c>
      <c r="L13" s="460">
        <v>148099</v>
      </c>
      <c r="M13" s="461">
        <v>197032</v>
      </c>
      <c r="N13" s="462">
        <v>162721</v>
      </c>
      <c r="O13" s="460">
        <v>92658</v>
      </c>
      <c r="P13" s="461">
        <v>70063</v>
      </c>
      <c r="Q13" s="462">
        <v>128572</v>
      </c>
      <c r="R13" s="460">
        <v>72879</v>
      </c>
      <c r="S13" s="461">
        <v>55693</v>
      </c>
      <c r="T13" s="462">
        <v>226838</v>
      </c>
      <c r="U13" s="460">
        <v>130808</v>
      </c>
      <c r="V13" s="461">
        <v>96030</v>
      </c>
      <c r="W13" s="462">
        <v>134642</v>
      </c>
      <c r="X13" s="460">
        <v>77197</v>
      </c>
      <c r="Y13" s="461">
        <v>57445</v>
      </c>
      <c r="Z13" s="462">
        <v>9411</v>
      </c>
      <c r="AA13" s="460">
        <v>5551</v>
      </c>
      <c r="AB13" s="461">
        <v>3860</v>
      </c>
      <c r="AC13" s="462">
        <v>2658</v>
      </c>
      <c r="AD13" s="460">
        <v>1679</v>
      </c>
      <c r="AE13" s="461">
        <v>979</v>
      </c>
      <c r="AF13" s="462">
        <v>11332</v>
      </c>
      <c r="AG13" s="460">
        <v>5019</v>
      </c>
      <c r="AH13" s="463">
        <v>6313</v>
      </c>
    </row>
    <row r="14" spans="1:34" ht="15">
      <c r="A14" s="458">
        <v>2016</v>
      </c>
      <c r="B14" s="459">
        <v>1213015</v>
      </c>
      <c r="C14" s="460">
        <v>605910</v>
      </c>
      <c r="D14" s="461">
        <v>607105</v>
      </c>
      <c r="E14" s="462">
        <v>34319</v>
      </c>
      <c r="F14" s="460">
        <v>4161</v>
      </c>
      <c r="G14" s="461">
        <v>30158</v>
      </c>
      <c r="H14" s="462">
        <v>130586</v>
      </c>
      <c r="I14" s="460">
        <v>55154</v>
      </c>
      <c r="J14" s="461">
        <v>75432</v>
      </c>
      <c r="K14" s="462">
        <v>346589</v>
      </c>
      <c r="L14" s="460">
        <v>147940</v>
      </c>
      <c r="M14" s="461">
        <v>198649</v>
      </c>
      <c r="N14" s="462">
        <v>145625</v>
      </c>
      <c r="O14" s="460">
        <v>84887</v>
      </c>
      <c r="P14" s="461">
        <v>60738</v>
      </c>
      <c r="Q14" s="462">
        <v>147097</v>
      </c>
      <c r="R14" s="460">
        <v>82303</v>
      </c>
      <c r="S14" s="461">
        <v>64794</v>
      </c>
      <c r="T14" s="462">
        <v>243114</v>
      </c>
      <c r="U14" s="460">
        <v>138391</v>
      </c>
      <c r="V14" s="461">
        <v>104723</v>
      </c>
      <c r="W14" s="462">
        <v>143926</v>
      </c>
      <c r="X14" s="460">
        <v>81637</v>
      </c>
      <c r="Y14" s="461">
        <v>62289</v>
      </c>
      <c r="Z14" s="462">
        <v>9688</v>
      </c>
      <c r="AA14" s="460">
        <v>5645</v>
      </c>
      <c r="AB14" s="461">
        <v>4043</v>
      </c>
      <c r="AC14" s="462">
        <v>2652</v>
      </c>
      <c r="AD14" s="460">
        <v>1659</v>
      </c>
      <c r="AE14" s="461">
        <v>993</v>
      </c>
      <c r="AF14" s="462">
        <v>9419</v>
      </c>
      <c r="AG14" s="460">
        <v>4133</v>
      </c>
      <c r="AH14" s="463">
        <v>5286</v>
      </c>
    </row>
    <row r="15" spans="1:34" ht="15">
      <c r="A15" s="458">
        <v>2017</v>
      </c>
      <c r="B15" s="464">
        <v>1233023</v>
      </c>
      <c r="C15" s="465">
        <v>615672</v>
      </c>
      <c r="D15" s="466">
        <v>617351</v>
      </c>
      <c r="E15" s="467">
        <v>32518</v>
      </c>
      <c r="F15" s="465">
        <v>3738</v>
      </c>
      <c r="G15" s="466">
        <v>28780</v>
      </c>
      <c r="H15" s="467">
        <v>127200</v>
      </c>
      <c r="I15" s="465">
        <v>53676</v>
      </c>
      <c r="J15" s="466">
        <v>73524</v>
      </c>
      <c r="K15" s="467">
        <v>341695</v>
      </c>
      <c r="L15" s="465">
        <v>144607</v>
      </c>
      <c r="M15" s="466">
        <v>197088</v>
      </c>
      <c r="N15" s="467">
        <v>150415</v>
      </c>
      <c r="O15" s="465">
        <v>87436</v>
      </c>
      <c r="P15" s="466">
        <v>62979</v>
      </c>
      <c r="Q15" s="467">
        <v>157042</v>
      </c>
      <c r="R15" s="465">
        <v>87562</v>
      </c>
      <c r="S15" s="466">
        <v>69480</v>
      </c>
      <c r="T15" s="467">
        <v>247564</v>
      </c>
      <c r="U15" s="465">
        <v>140543</v>
      </c>
      <c r="V15" s="466">
        <v>107021</v>
      </c>
      <c r="W15" s="467">
        <v>148745</v>
      </c>
      <c r="X15" s="465">
        <v>83223</v>
      </c>
      <c r="Y15" s="466">
        <v>65522</v>
      </c>
      <c r="Z15" s="467">
        <v>13378</v>
      </c>
      <c r="AA15" s="465">
        <v>7644</v>
      </c>
      <c r="AB15" s="466">
        <v>5734</v>
      </c>
      <c r="AC15" s="467">
        <v>3005</v>
      </c>
      <c r="AD15" s="465">
        <v>1907</v>
      </c>
      <c r="AE15" s="466">
        <v>1098</v>
      </c>
      <c r="AF15" s="467">
        <v>11461</v>
      </c>
      <c r="AG15" s="465">
        <v>5336</v>
      </c>
      <c r="AH15" s="468">
        <v>6125</v>
      </c>
    </row>
    <row r="16" spans="1:34" ht="15">
      <c r="A16" s="458">
        <v>2018</v>
      </c>
      <c r="B16" s="464">
        <v>1243058</v>
      </c>
      <c r="C16" s="465">
        <v>621566</v>
      </c>
      <c r="D16" s="466">
        <v>621492</v>
      </c>
      <c r="E16" s="467">
        <v>30662</v>
      </c>
      <c r="F16" s="465">
        <v>3435</v>
      </c>
      <c r="G16" s="466">
        <v>27227</v>
      </c>
      <c r="H16" s="467">
        <v>125543</v>
      </c>
      <c r="I16" s="465">
        <v>53186</v>
      </c>
      <c r="J16" s="466">
        <v>72357</v>
      </c>
      <c r="K16" s="467">
        <v>320163</v>
      </c>
      <c r="L16" s="465">
        <v>133358</v>
      </c>
      <c r="M16" s="466">
        <v>186805</v>
      </c>
      <c r="N16" s="467">
        <v>150804</v>
      </c>
      <c r="O16" s="465">
        <v>87112</v>
      </c>
      <c r="P16" s="466">
        <v>63692</v>
      </c>
      <c r="Q16" s="467">
        <v>167726</v>
      </c>
      <c r="R16" s="465">
        <v>92793</v>
      </c>
      <c r="S16" s="466">
        <v>74933</v>
      </c>
      <c r="T16" s="467">
        <v>261229</v>
      </c>
      <c r="U16" s="465">
        <v>148689</v>
      </c>
      <c r="V16" s="466">
        <v>112540</v>
      </c>
      <c r="W16" s="467">
        <v>157559</v>
      </c>
      <c r="X16" s="465">
        <v>87242</v>
      </c>
      <c r="Y16" s="466">
        <v>70317</v>
      </c>
      <c r="Z16" s="467">
        <v>14596</v>
      </c>
      <c r="AA16" s="465">
        <v>8364</v>
      </c>
      <c r="AB16" s="466">
        <v>6232</v>
      </c>
      <c r="AC16" s="467">
        <v>3036</v>
      </c>
      <c r="AD16" s="465">
        <v>1925</v>
      </c>
      <c r="AE16" s="466">
        <v>1111</v>
      </c>
      <c r="AF16" s="467">
        <v>11740</v>
      </c>
      <c r="AG16" s="465">
        <v>5462</v>
      </c>
      <c r="AH16" s="468">
        <v>6278</v>
      </c>
    </row>
    <row r="17" spans="1:34" ht="15">
      <c r="A17" s="458">
        <v>2019</v>
      </c>
      <c r="B17" s="464">
        <v>1260241</v>
      </c>
      <c r="C17" s="465">
        <v>630112</v>
      </c>
      <c r="D17" s="466">
        <v>630129</v>
      </c>
      <c r="E17" s="467">
        <v>28776</v>
      </c>
      <c r="F17" s="465">
        <v>3074</v>
      </c>
      <c r="G17" s="466">
        <v>25702</v>
      </c>
      <c r="H17" s="467">
        <v>126879</v>
      </c>
      <c r="I17" s="465">
        <v>53969</v>
      </c>
      <c r="J17" s="466">
        <v>72910</v>
      </c>
      <c r="K17" s="467">
        <v>311138</v>
      </c>
      <c r="L17" s="465">
        <v>128815</v>
      </c>
      <c r="M17" s="466">
        <v>182323</v>
      </c>
      <c r="N17" s="467">
        <v>96286</v>
      </c>
      <c r="O17" s="465">
        <v>56593</v>
      </c>
      <c r="P17" s="466">
        <v>39693</v>
      </c>
      <c r="Q17" s="467">
        <v>233418</v>
      </c>
      <c r="R17" s="465">
        <v>129003</v>
      </c>
      <c r="S17" s="466">
        <v>104415</v>
      </c>
      <c r="T17" s="467">
        <v>266762</v>
      </c>
      <c r="U17" s="465">
        <v>151180</v>
      </c>
      <c r="V17" s="466">
        <v>115582</v>
      </c>
      <c r="W17" s="467">
        <v>165985</v>
      </c>
      <c r="X17" s="465">
        <v>90990</v>
      </c>
      <c r="Y17" s="466">
        <v>74995</v>
      </c>
      <c r="Z17" s="467">
        <v>15847</v>
      </c>
      <c r="AA17" s="465">
        <v>8962</v>
      </c>
      <c r="AB17" s="466">
        <v>6885</v>
      </c>
      <c r="AC17" s="467">
        <v>3107</v>
      </c>
      <c r="AD17" s="465">
        <v>1948</v>
      </c>
      <c r="AE17" s="466">
        <v>1159</v>
      </c>
      <c r="AF17" s="467">
        <v>12043</v>
      </c>
      <c r="AG17" s="465">
        <v>5578</v>
      </c>
      <c r="AH17" s="468">
        <v>6465</v>
      </c>
    </row>
    <row r="18" spans="1:34" ht="15">
      <c r="A18" s="458">
        <v>2020</v>
      </c>
      <c r="B18" s="464">
        <v>1279834</v>
      </c>
      <c r="C18" s="465">
        <v>640151</v>
      </c>
      <c r="D18" s="466">
        <v>639683</v>
      </c>
      <c r="E18" s="467">
        <v>27065</v>
      </c>
      <c r="F18" s="465">
        <v>2799</v>
      </c>
      <c r="G18" s="466">
        <v>24266</v>
      </c>
      <c r="H18" s="467">
        <v>125591</v>
      </c>
      <c r="I18" s="465">
        <v>53736</v>
      </c>
      <c r="J18" s="466">
        <v>71855</v>
      </c>
      <c r="K18" s="467">
        <v>298741</v>
      </c>
      <c r="L18" s="465">
        <v>122219</v>
      </c>
      <c r="M18" s="466">
        <v>176522</v>
      </c>
      <c r="N18" s="467">
        <v>93582</v>
      </c>
      <c r="O18" s="465">
        <v>55061</v>
      </c>
      <c r="P18" s="466">
        <v>38521</v>
      </c>
      <c r="Q18" s="467">
        <v>247185</v>
      </c>
      <c r="R18" s="465">
        <v>136125</v>
      </c>
      <c r="S18" s="466">
        <v>111060</v>
      </c>
      <c r="T18" s="467">
        <v>274891</v>
      </c>
      <c r="U18" s="465">
        <v>155269</v>
      </c>
      <c r="V18" s="466">
        <v>119622</v>
      </c>
      <c r="W18" s="467">
        <v>178898</v>
      </c>
      <c r="X18" s="465">
        <v>97071</v>
      </c>
      <c r="Y18" s="466">
        <v>81827</v>
      </c>
      <c r="Z18" s="467">
        <v>16485</v>
      </c>
      <c r="AA18" s="465">
        <v>9246</v>
      </c>
      <c r="AB18" s="466">
        <v>7239</v>
      </c>
      <c r="AC18" s="467">
        <v>3296</v>
      </c>
      <c r="AD18" s="465">
        <v>2045</v>
      </c>
      <c r="AE18" s="466">
        <v>1251</v>
      </c>
      <c r="AF18" s="467">
        <v>14100</v>
      </c>
      <c r="AG18" s="465">
        <v>6580</v>
      </c>
      <c r="AH18" s="468">
        <v>7520</v>
      </c>
    </row>
    <row r="19" spans="1:34" ht="15">
      <c r="A19" s="458">
        <v>2021</v>
      </c>
      <c r="B19" s="464">
        <v>1295089</v>
      </c>
      <c r="C19" s="465">
        <v>647634</v>
      </c>
      <c r="D19" s="466">
        <v>647455</v>
      </c>
      <c r="E19" s="467">
        <v>26854</v>
      </c>
      <c r="F19" s="465">
        <v>3370</v>
      </c>
      <c r="G19" s="466">
        <v>23484</v>
      </c>
      <c r="H19" s="467">
        <v>124055</v>
      </c>
      <c r="I19" s="465">
        <v>53336</v>
      </c>
      <c r="J19" s="466">
        <v>70719</v>
      </c>
      <c r="K19" s="467">
        <v>295736</v>
      </c>
      <c r="L19" s="465">
        <v>120168</v>
      </c>
      <c r="M19" s="466">
        <v>175568</v>
      </c>
      <c r="N19" s="467">
        <v>87914</v>
      </c>
      <c r="O19" s="465">
        <v>51192</v>
      </c>
      <c r="P19" s="466">
        <v>36722</v>
      </c>
      <c r="Q19" s="467">
        <v>239468</v>
      </c>
      <c r="R19" s="465">
        <v>130985</v>
      </c>
      <c r="S19" s="466">
        <v>108483</v>
      </c>
      <c r="T19" s="467">
        <v>290208</v>
      </c>
      <c r="U19" s="465">
        <v>165236</v>
      </c>
      <c r="V19" s="466">
        <v>124972</v>
      </c>
      <c r="W19" s="467">
        <v>190944</v>
      </c>
      <c r="X19" s="465">
        <v>102579</v>
      </c>
      <c r="Y19" s="466">
        <v>88365</v>
      </c>
      <c r="Z19" s="467">
        <v>20800</v>
      </c>
      <c r="AA19" s="465">
        <v>11297</v>
      </c>
      <c r="AB19" s="466">
        <v>9503</v>
      </c>
      <c r="AC19" s="467">
        <v>3526</v>
      </c>
      <c r="AD19" s="465">
        <v>2167</v>
      </c>
      <c r="AE19" s="466">
        <v>1359</v>
      </c>
      <c r="AF19" s="467">
        <v>15584</v>
      </c>
      <c r="AG19" s="465">
        <v>7304</v>
      </c>
      <c r="AH19" s="468">
        <v>8280</v>
      </c>
    </row>
    <row r="20" spans="1:34" ht="15.75" thickBot="1">
      <c r="A20" s="469">
        <v>2022</v>
      </c>
      <c r="B20" s="470">
        <v>1308022</v>
      </c>
      <c r="C20" s="471">
        <v>653366</v>
      </c>
      <c r="D20" s="472">
        <v>654656</v>
      </c>
      <c r="E20" s="473">
        <v>26448</v>
      </c>
      <c r="F20" s="471">
        <v>3663</v>
      </c>
      <c r="G20" s="472">
        <v>22785</v>
      </c>
      <c r="H20" s="473">
        <v>122514</v>
      </c>
      <c r="I20" s="471">
        <v>52591</v>
      </c>
      <c r="J20" s="472">
        <v>69923</v>
      </c>
      <c r="K20" s="473">
        <v>293314</v>
      </c>
      <c r="L20" s="471">
        <v>118613</v>
      </c>
      <c r="M20" s="472">
        <v>174701</v>
      </c>
      <c r="N20" s="473">
        <v>86716</v>
      </c>
      <c r="O20" s="471">
        <v>50486</v>
      </c>
      <c r="P20" s="472">
        <v>36230</v>
      </c>
      <c r="Q20" s="473">
        <v>234049</v>
      </c>
      <c r="R20" s="471">
        <v>127834</v>
      </c>
      <c r="S20" s="472">
        <v>106215</v>
      </c>
      <c r="T20" s="473">
        <v>303028</v>
      </c>
      <c r="U20" s="471">
        <v>172079</v>
      </c>
      <c r="V20" s="472">
        <v>130949</v>
      </c>
      <c r="W20" s="473">
        <v>199693</v>
      </c>
      <c r="X20" s="471">
        <v>106138</v>
      </c>
      <c r="Y20" s="472">
        <v>93555</v>
      </c>
      <c r="Z20" s="473">
        <v>22235</v>
      </c>
      <c r="AA20" s="471">
        <v>11977</v>
      </c>
      <c r="AB20" s="472">
        <v>10258</v>
      </c>
      <c r="AC20" s="473">
        <v>3653</v>
      </c>
      <c r="AD20" s="471">
        <v>2246</v>
      </c>
      <c r="AE20" s="472">
        <v>1407</v>
      </c>
      <c r="AF20" s="473">
        <v>16372</v>
      </c>
      <c r="AG20" s="471">
        <v>7739</v>
      </c>
      <c r="AH20" s="474">
        <v>8633</v>
      </c>
    </row>
    <row r="21" spans="1:34" ht="15.75" thickTop="1">
      <c r="A21" s="675"/>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row>
    <row r="22" spans="1:21" ht="15">
      <c r="A22" s="676" t="s">
        <v>379</v>
      </c>
      <c r="B22" s="676"/>
      <c r="C22" s="676"/>
      <c r="D22" s="676"/>
      <c r="E22" s="676"/>
      <c r="F22" s="676"/>
      <c r="G22" s="676"/>
      <c r="H22" s="676"/>
      <c r="I22" s="676"/>
      <c r="J22" s="676"/>
      <c r="K22" s="676"/>
      <c r="L22" s="676"/>
      <c r="M22" s="676"/>
      <c r="N22" s="676"/>
      <c r="O22" s="676"/>
      <c r="P22" s="676"/>
      <c r="Q22" s="676"/>
      <c r="R22" s="475"/>
      <c r="S22" s="475"/>
      <c r="T22" s="475"/>
      <c r="U22" s="475"/>
    </row>
    <row r="23" spans="1:21" ht="15">
      <c r="A23" s="669" t="s">
        <v>380</v>
      </c>
      <c r="B23" s="669"/>
      <c r="C23" s="669"/>
      <c r="D23" s="669"/>
      <c r="E23" s="669"/>
      <c r="F23" s="669"/>
      <c r="G23" s="669"/>
      <c r="H23" s="669"/>
      <c r="I23" s="669"/>
      <c r="J23" s="669"/>
      <c r="K23" s="669"/>
      <c r="L23" s="669"/>
      <c r="M23" s="669"/>
      <c r="N23" s="669"/>
      <c r="O23" s="669"/>
      <c r="P23" s="669"/>
      <c r="Q23" s="669"/>
      <c r="R23" s="475"/>
      <c r="S23" s="475"/>
      <c r="T23" s="475"/>
      <c r="U23" s="475"/>
    </row>
    <row r="24" spans="1:21" ht="15">
      <c r="A24" s="670" t="s">
        <v>385</v>
      </c>
      <c r="B24" s="670"/>
      <c r="C24" s="670"/>
      <c r="D24" s="670"/>
      <c r="E24" s="670"/>
      <c r="F24" s="670"/>
      <c r="G24" s="670"/>
      <c r="H24" s="670"/>
      <c r="I24" s="670"/>
      <c r="J24" s="670"/>
      <c r="K24" s="670"/>
      <c r="L24" s="670"/>
      <c r="M24" s="670"/>
      <c r="N24" s="670"/>
      <c r="O24" s="670"/>
      <c r="P24" s="670"/>
      <c r="Q24" s="670"/>
      <c r="R24" s="670"/>
      <c r="S24" s="670"/>
      <c r="T24" s="670"/>
      <c r="U24" s="670"/>
    </row>
    <row r="25" spans="1:21" ht="15">
      <c r="A25" s="476"/>
      <c r="B25" s="476"/>
      <c r="C25" s="476"/>
      <c r="D25" s="476"/>
      <c r="E25" s="476"/>
      <c r="F25" s="476"/>
      <c r="G25" s="476"/>
      <c r="H25" s="476"/>
      <c r="I25" s="476"/>
      <c r="J25" s="476"/>
      <c r="K25" s="476"/>
      <c r="L25" s="476"/>
      <c r="M25" s="476"/>
      <c r="N25" s="476"/>
      <c r="O25" s="476"/>
      <c r="P25" s="476"/>
      <c r="Q25" s="476"/>
      <c r="R25" s="476"/>
      <c r="S25" s="476"/>
      <c r="T25" s="476"/>
      <c r="U25" s="476"/>
    </row>
    <row r="26" spans="1:21" ht="15">
      <c r="A26" s="476"/>
      <c r="B26" s="476"/>
      <c r="C26" s="476"/>
      <c r="D26" s="476"/>
      <c r="E26" s="476"/>
      <c r="F26" s="476"/>
      <c r="G26" s="476"/>
      <c r="H26" s="476"/>
      <c r="I26" s="476"/>
      <c r="J26" s="476"/>
      <c r="K26" s="476"/>
      <c r="L26" s="476"/>
      <c r="M26" s="476"/>
      <c r="N26" s="476"/>
      <c r="O26" s="476"/>
      <c r="P26" s="476"/>
      <c r="Q26" s="476"/>
      <c r="R26" s="476"/>
      <c r="S26" s="476"/>
      <c r="T26" s="476"/>
      <c r="U26" s="476"/>
    </row>
    <row r="27" spans="1:21" ht="15">
      <c r="A27" s="475" t="s">
        <v>381</v>
      </c>
      <c r="B27" s="476"/>
      <c r="C27" s="476"/>
      <c r="D27" s="476"/>
      <c r="E27" s="476"/>
      <c r="F27" s="476"/>
      <c r="G27" s="476"/>
      <c r="H27" s="476"/>
      <c r="I27" s="476"/>
      <c r="J27" s="476"/>
      <c r="K27" s="476"/>
      <c r="L27" s="476"/>
      <c r="M27" s="476"/>
      <c r="N27" s="476"/>
      <c r="O27" s="476"/>
      <c r="P27" s="476"/>
      <c r="Q27" s="476"/>
      <c r="R27" s="476"/>
      <c r="S27" s="476"/>
      <c r="T27" s="476"/>
      <c r="U27" s="476"/>
    </row>
    <row r="29" spans="17:19" ht="15">
      <c r="Q29" s="1"/>
      <c r="R29" s="1"/>
      <c r="S29" s="1"/>
    </row>
    <row r="30" spans="17:19" ht="15">
      <c r="Q30"/>
      <c r="R30"/>
      <c r="S30"/>
    </row>
    <row r="31" spans="17:19" ht="15">
      <c r="Q31"/>
      <c r="R31" s="5" t="s">
        <v>7</v>
      </c>
      <c r="S31"/>
    </row>
    <row r="32" spans="17:19" ht="15">
      <c r="Q32"/>
      <c r="R32"/>
      <c r="S32"/>
    </row>
    <row r="33" spans="17:19" ht="15">
      <c r="Q33"/>
      <c r="R33"/>
      <c r="S33"/>
    </row>
    <row r="34" spans="17:19" ht="15">
      <c r="Q34"/>
      <c r="R34"/>
      <c r="S34"/>
    </row>
  </sheetData>
  <sheetProtection/>
  <mergeCells count="18">
    <mergeCell ref="A2:AH2"/>
    <mergeCell ref="A3:AH3"/>
    <mergeCell ref="A4:A5"/>
    <mergeCell ref="B4:D4"/>
    <mergeCell ref="E4:G4"/>
    <mergeCell ref="H4:J4"/>
    <mergeCell ref="K4:M4"/>
    <mergeCell ref="N4:P4"/>
    <mergeCell ref="Q4:S4"/>
    <mergeCell ref="T4:V4"/>
    <mergeCell ref="A23:Q23"/>
    <mergeCell ref="A24:U24"/>
    <mergeCell ref="W4:Y4"/>
    <mergeCell ref="Z4:AB4"/>
    <mergeCell ref="AC4:AE4"/>
    <mergeCell ref="AF4:AH4"/>
    <mergeCell ref="A21:AH21"/>
    <mergeCell ref="A22:Q22"/>
  </mergeCells>
  <hyperlinks>
    <hyperlink ref="A1" r:id="rId1" display="http://kayham.erciyes.edu.tr/"/>
  </hyperlinks>
  <printOptions/>
  <pageMargins left="0.7" right="0.7" top="0.75" bottom="0.75" header="0.3" footer="0.3"/>
  <pageSetup horizontalDpi="600" verticalDpi="600" orientation="portrait" paperSize="9" r:id="rId3"/>
  <drawing r:id="rId2"/>
</worksheet>
</file>

<file path=xl/worksheets/sheet24.xml><?xml version="1.0" encoding="utf-8"?>
<worksheet xmlns="http://schemas.openxmlformats.org/spreadsheetml/2006/main" xmlns:r="http://schemas.openxmlformats.org/officeDocument/2006/relationships">
  <dimension ref="A1:AH34"/>
  <sheetViews>
    <sheetView zoomScalePageLayoutView="0" workbookViewId="0" topLeftCell="A1">
      <selection activeCell="Q29" sqref="Q29:U34"/>
    </sheetView>
  </sheetViews>
  <sheetFormatPr defaultColWidth="9.00390625" defaultRowHeight="12.75"/>
  <cols>
    <col min="1" max="16384" width="9.125" style="444" customWidth="1"/>
  </cols>
  <sheetData>
    <row r="1" spans="1:34" ht="15.75" thickBot="1">
      <c r="A1" s="3" t="s">
        <v>8</v>
      </c>
      <c r="AH1" s="445" t="s">
        <v>5</v>
      </c>
    </row>
    <row r="2" spans="1:34" ht="26.25" customHeight="1" thickBot="1" thickTop="1">
      <c r="A2" s="677" t="s">
        <v>383</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9"/>
    </row>
    <row r="3" spans="1:34" ht="57.75" customHeight="1" thickBot="1" thickTop="1">
      <c r="A3" s="680" t="s">
        <v>393</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2"/>
    </row>
    <row r="4" spans="1:34" ht="27.75" customHeight="1" thickBot="1">
      <c r="A4" s="683"/>
      <c r="B4" s="685" t="s">
        <v>366</v>
      </c>
      <c r="C4" s="672"/>
      <c r="D4" s="673"/>
      <c r="E4" s="671" t="s">
        <v>367</v>
      </c>
      <c r="F4" s="672"/>
      <c r="G4" s="673"/>
      <c r="H4" s="671" t="s">
        <v>368</v>
      </c>
      <c r="I4" s="672"/>
      <c r="J4" s="673"/>
      <c r="K4" s="671" t="s">
        <v>369</v>
      </c>
      <c r="L4" s="672"/>
      <c r="M4" s="673"/>
      <c r="N4" s="671" t="s">
        <v>370</v>
      </c>
      <c r="O4" s="672"/>
      <c r="P4" s="673"/>
      <c r="Q4" s="671" t="s">
        <v>371</v>
      </c>
      <c r="R4" s="672"/>
      <c r="S4" s="673"/>
      <c r="T4" s="671" t="s">
        <v>372</v>
      </c>
      <c r="U4" s="672"/>
      <c r="V4" s="673"/>
      <c r="W4" s="671" t="s">
        <v>373</v>
      </c>
      <c r="X4" s="672"/>
      <c r="Y4" s="673"/>
      <c r="Z4" s="671" t="s">
        <v>374</v>
      </c>
      <c r="AA4" s="672"/>
      <c r="AB4" s="673"/>
      <c r="AC4" s="671" t="s">
        <v>375</v>
      </c>
      <c r="AD4" s="672"/>
      <c r="AE4" s="673"/>
      <c r="AF4" s="671" t="s">
        <v>376</v>
      </c>
      <c r="AG4" s="672"/>
      <c r="AH4" s="674"/>
    </row>
    <row r="5" spans="1:34" ht="15.75" thickBot="1">
      <c r="A5" s="684"/>
      <c r="B5" s="446" t="s">
        <v>377</v>
      </c>
      <c r="C5" s="447" t="s">
        <v>60</v>
      </c>
      <c r="D5" s="448" t="s">
        <v>378</v>
      </c>
      <c r="E5" s="449" t="s">
        <v>377</v>
      </c>
      <c r="F5" s="450" t="s">
        <v>60</v>
      </c>
      <c r="G5" s="448" t="s">
        <v>378</v>
      </c>
      <c r="H5" s="449" t="s">
        <v>377</v>
      </c>
      <c r="I5" s="450" t="s">
        <v>60</v>
      </c>
      <c r="J5" s="448" t="s">
        <v>378</v>
      </c>
      <c r="K5" s="449" t="s">
        <v>377</v>
      </c>
      <c r="L5" s="450" t="s">
        <v>60</v>
      </c>
      <c r="M5" s="448" t="s">
        <v>378</v>
      </c>
      <c r="N5" s="449" t="s">
        <v>377</v>
      </c>
      <c r="O5" s="450" t="s">
        <v>60</v>
      </c>
      <c r="P5" s="448" t="s">
        <v>378</v>
      </c>
      <c r="Q5" s="449" t="s">
        <v>377</v>
      </c>
      <c r="R5" s="450" t="s">
        <v>60</v>
      </c>
      <c r="S5" s="448" t="s">
        <v>378</v>
      </c>
      <c r="T5" s="449" t="s">
        <v>377</v>
      </c>
      <c r="U5" s="450" t="s">
        <v>60</v>
      </c>
      <c r="V5" s="448" t="s">
        <v>378</v>
      </c>
      <c r="W5" s="449" t="s">
        <v>377</v>
      </c>
      <c r="X5" s="450" t="s">
        <v>60</v>
      </c>
      <c r="Y5" s="448" t="s">
        <v>378</v>
      </c>
      <c r="Z5" s="449" t="s">
        <v>377</v>
      </c>
      <c r="AA5" s="450" t="s">
        <v>60</v>
      </c>
      <c r="AB5" s="448" t="s">
        <v>378</v>
      </c>
      <c r="AC5" s="449" t="s">
        <v>377</v>
      </c>
      <c r="AD5" s="450" t="s">
        <v>60</v>
      </c>
      <c r="AE5" s="448" t="s">
        <v>378</v>
      </c>
      <c r="AF5" s="449" t="s">
        <v>377</v>
      </c>
      <c r="AG5" s="450" t="s">
        <v>60</v>
      </c>
      <c r="AH5" s="451" t="s">
        <v>378</v>
      </c>
    </row>
    <row r="6" spans="1:34" ht="18.75" customHeight="1">
      <c r="A6" s="452">
        <v>2008</v>
      </c>
      <c r="B6" s="453">
        <v>858208</v>
      </c>
      <c r="C6" s="454">
        <v>428539</v>
      </c>
      <c r="D6" s="455">
        <v>429669</v>
      </c>
      <c r="E6" s="456">
        <v>66054</v>
      </c>
      <c r="F6" s="454">
        <v>10174</v>
      </c>
      <c r="G6" s="455">
        <v>55880</v>
      </c>
      <c r="H6" s="456">
        <v>42847</v>
      </c>
      <c r="I6" s="454">
        <v>15089</v>
      </c>
      <c r="J6" s="455">
        <v>27758</v>
      </c>
      <c r="K6" s="456">
        <v>303454</v>
      </c>
      <c r="L6" s="454">
        <v>145783</v>
      </c>
      <c r="M6" s="455">
        <v>157671</v>
      </c>
      <c r="N6" s="456">
        <v>91209</v>
      </c>
      <c r="O6" s="454">
        <v>48022</v>
      </c>
      <c r="P6" s="455">
        <v>43187</v>
      </c>
      <c r="Q6" s="456">
        <v>45181</v>
      </c>
      <c r="R6" s="454">
        <v>30042</v>
      </c>
      <c r="S6" s="455">
        <v>15139</v>
      </c>
      <c r="T6" s="456">
        <v>169007</v>
      </c>
      <c r="U6" s="454">
        <v>99877</v>
      </c>
      <c r="V6" s="455">
        <v>69130</v>
      </c>
      <c r="W6" s="456">
        <v>55880</v>
      </c>
      <c r="X6" s="454">
        <v>36101</v>
      </c>
      <c r="Y6" s="455">
        <v>19779</v>
      </c>
      <c r="Z6" s="456">
        <v>2951</v>
      </c>
      <c r="AA6" s="454">
        <v>1650</v>
      </c>
      <c r="AB6" s="455">
        <v>1301</v>
      </c>
      <c r="AC6" s="456">
        <v>774</v>
      </c>
      <c r="AD6" s="454">
        <v>547</v>
      </c>
      <c r="AE6" s="455">
        <v>227</v>
      </c>
      <c r="AF6" s="456">
        <v>80851</v>
      </c>
      <c r="AG6" s="454">
        <v>41254</v>
      </c>
      <c r="AH6" s="457">
        <v>39597</v>
      </c>
    </row>
    <row r="7" spans="1:34" ht="18.75" customHeight="1">
      <c r="A7" s="458">
        <v>2009</v>
      </c>
      <c r="B7" s="459">
        <v>875550</v>
      </c>
      <c r="C7" s="460">
        <v>437861</v>
      </c>
      <c r="D7" s="461">
        <v>437689</v>
      </c>
      <c r="E7" s="462">
        <v>63794</v>
      </c>
      <c r="F7" s="460">
        <v>9591</v>
      </c>
      <c r="G7" s="461">
        <v>54203</v>
      </c>
      <c r="H7" s="462">
        <v>40557</v>
      </c>
      <c r="I7" s="460">
        <v>13744</v>
      </c>
      <c r="J7" s="461">
        <v>26813</v>
      </c>
      <c r="K7" s="462">
        <v>314751</v>
      </c>
      <c r="L7" s="460">
        <v>149794</v>
      </c>
      <c r="M7" s="461">
        <v>164957</v>
      </c>
      <c r="N7" s="462">
        <v>100986</v>
      </c>
      <c r="O7" s="460">
        <v>53894</v>
      </c>
      <c r="P7" s="461">
        <v>47092</v>
      </c>
      <c r="Q7" s="462">
        <v>46108</v>
      </c>
      <c r="R7" s="460">
        <v>30487</v>
      </c>
      <c r="S7" s="461">
        <v>15621</v>
      </c>
      <c r="T7" s="462">
        <v>175333</v>
      </c>
      <c r="U7" s="460">
        <v>103909</v>
      </c>
      <c r="V7" s="461">
        <v>71424</v>
      </c>
      <c r="W7" s="462">
        <v>71088</v>
      </c>
      <c r="X7" s="460">
        <v>44291</v>
      </c>
      <c r="Y7" s="461">
        <v>26797</v>
      </c>
      <c r="Z7" s="462">
        <v>3407</v>
      </c>
      <c r="AA7" s="460">
        <v>1884</v>
      </c>
      <c r="AB7" s="461">
        <v>1523</v>
      </c>
      <c r="AC7" s="462">
        <v>1197</v>
      </c>
      <c r="AD7" s="460">
        <v>855</v>
      </c>
      <c r="AE7" s="461">
        <v>342</v>
      </c>
      <c r="AF7" s="462">
        <v>58329</v>
      </c>
      <c r="AG7" s="460">
        <v>29412</v>
      </c>
      <c r="AH7" s="463">
        <v>28917</v>
      </c>
    </row>
    <row r="8" spans="1:34" ht="18.75" customHeight="1">
      <c r="A8" s="458">
        <v>2010</v>
      </c>
      <c r="B8" s="459">
        <v>900605</v>
      </c>
      <c r="C8" s="460">
        <v>450439</v>
      </c>
      <c r="D8" s="461">
        <v>450166</v>
      </c>
      <c r="E8" s="462">
        <v>55737</v>
      </c>
      <c r="F8" s="460">
        <v>8093</v>
      </c>
      <c r="G8" s="461">
        <v>47644</v>
      </c>
      <c r="H8" s="462">
        <v>36914</v>
      </c>
      <c r="I8" s="460">
        <v>12168</v>
      </c>
      <c r="J8" s="461">
        <v>24746</v>
      </c>
      <c r="K8" s="462">
        <v>262956</v>
      </c>
      <c r="L8" s="460">
        <v>110968</v>
      </c>
      <c r="M8" s="461">
        <v>151988</v>
      </c>
      <c r="N8" s="462">
        <v>162811</v>
      </c>
      <c r="O8" s="460">
        <v>94436</v>
      </c>
      <c r="P8" s="461">
        <v>68375</v>
      </c>
      <c r="Q8" s="462">
        <v>52432</v>
      </c>
      <c r="R8" s="460">
        <v>33383</v>
      </c>
      <c r="S8" s="461">
        <v>19049</v>
      </c>
      <c r="T8" s="462">
        <v>194769</v>
      </c>
      <c r="U8" s="460">
        <v>114417</v>
      </c>
      <c r="V8" s="461">
        <v>80352</v>
      </c>
      <c r="W8" s="462">
        <v>74779</v>
      </c>
      <c r="X8" s="460">
        <v>46988</v>
      </c>
      <c r="Y8" s="461">
        <v>27791</v>
      </c>
      <c r="Z8" s="462">
        <v>4943</v>
      </c>
      <c r="AA8" s="460">
        <v>2902</v>
      </c>
      <c r="AB8" s="461">
        <v>2041</v>
      </c>
      <c r="AC8" s="462">
        <v>1717</v>
      </c>
      <c r="AD8" s="460">
        <v>1147</v>
      </c>
      <c r="AE8" s="461">
        <v>570</v>
      </c>
      <c r="AF8" s="462">
        <v>53547</v>
      </c>
      <c r="AG8" s="460">
        <v>25937</v>
      </c>
      <c r="AH8" s="463">
        <v>27610</v>
      </c>
    </row>
    <row r="9" spans="1:34" ht="18.75" customHeight="1">
      <c r="A9" s="458">
        <v>2011</v>
      </c>
      <c r="B9" s="459">
        <v>917626</v>
      </c>
      <c r="C9" s="460">
        <v>458226</v>
      </c>
      <c r="D9" s="461">
        <v>459400</v>
      </c>
      <c r="E9" s="462">
        <v>51840</v>
      </c>
      <c r="F9" s="460">
        <v>7112</v>
      </c>
      <c r="G9" s="461">
        <v>44728</v>
      </c>
      <c r="H9" s="462">
        <v>36983</v>
      </c>
      <c r="I9" s="460">
        <v>11327</v>
      </c>
      <c r="J9" s="461">
        <v>25656</v>
      </c>
      <c r="K9" s="462">
        <v>254956</v>
      </c>
      <c r="L9" s="460">
        <v>105657</v>
      </c>
      <c r="M9" s="461">
        <v>149299</v>
      </c>
      <c r="N9" s="462">
        <v>184164</v>
      </c>
      <c r="O9" s="460">
        <v>105440</v>
      </c>
      <c r="P9" s="461">
        <v>78724</v>
      </c>
      <c r="Q9" s="462">
        <v>47950</v>
      </c>
      <c r="R9" s="460">
        <v>29896</v>
      </c>
      <c r="S9" s="461">
        <v>18054</v>
      </c>
      <c r="T9" s="462">
        <v>201914</v>
      </c>
      <c r="U9" s="460">
        <v>118542</v>
      </c>
      <c r="V9" s="461">
        <v>83372</v>
      </c>
      <c r="W9" s="462">
        <v>89866</v>
      </c>
      <c r="X9" s="460">
        <v>55273</v>
      </c>
      <c r="Y9" s="461">
        <v>34593</v>
      </c>
      <c r="Z9" s="462">
        <v>5483</v>
      </c>
      <c r="AA9" s="460">
        <v>3275</v>
      </c>
      <c r="AB9" s="461">
        <v>2208</v>
      </c>
      <c r="AC9" s="462">
        <v>1893</v>
      </c>
      <c r="AD9" s="460">
        <v>1253</v>
      </c>
      <c r="AE9" s="461">
        <v>640</v>
      </c>
      <c r="AF9" s="462">
        <v>42577</v>
      </c>
      <c r="AG9" s="460">
        <v>20451</v>
      </c>
      <c r="AH9" s="463">
        <v>22126</v>
      </c>
    </row>
    <row r="10" spans="1:34" ht="18.75" customHeight="1">
      <c r="A10" s="458">
        <v>2012</v>
      </c>
      <c r="B10" s="459">
        <v>935533</v>
      </c>
      <c r="C10" s="460">
        <v>465716</v>
      </c>
      <c r="D10" s="461">
        <v>469817</v>
      </c>
      <c r="E10" s="462">
        <v>36948</v>
      </c>
      <c r="F10" s="460">
        <v>4705</v>
      </c>
      <c r="G10" s="461">
        <v>32243</v>
      </c>
      <c r="H10" s="462">
        <v>48783</v>
      </c>
      <c r="I10" s="460">
        <v>13015</v>
      </c>
      <c r="J10" s="461">
        <v>35768</v>
      </c>
      <c r="K10" s="462">
        <v>265251</v>
      </c>
      <c r="L10" s="460">
        <v>109047</v>
      </c>
      <c r="M10" s="461">
        <v>156204</v>
      </c>
      <c r="N10" s="462">
        <v>199448</v>
      </c>
      <c r="O10" s="460">
        <v>113262</v>
      </c>
      <c r="P10" s="461">
        <v>86186</v>
      </c>
      <c r="Q10" s="462">
        <v>48898</v>
      </c>
      <c r="R10" s="460">
        <v>30512</v>
      </c>
      <c r="S10" s="461">
        <v>18386</v>
      </c>
      <c r="T10" s="462">
        <v>211048</v>
      </c>
      <c r="U10" s="460">
        <v>122651</v>
      </c>
      <c r="V10" s="461">
        <v>88397</v>
      </c>
      <c r="W10" s="462">
        <v>96408</v>
      </c>
      <c r="X10" s="460">
        <v>58594</v>
      </c>
      <c r="Y10" s="461">
        <v>37814</v>
      </c>
      <c r="Z10" s="462">
        <v>5793</v>
      </c>
      <c r="AA10" s="460">
        <v>3453</v>
      </c>
      <c r="AB10" s="461">
        <v>2340</v>
      </c>
      <c r="AC10" s="462">
        <v>1901</v>
      </c>
      <c r="AD10" s="460">
        <v>1253</v>
      </c>
      <c r="AE10" s="461">
        <v>648</v>
      </c>
      <c r="AF10" s="462">
        <v>21055</v>
      </c>
      <c r="AG10" s="460">
        <v>9224</v>
      </c>
      <c r="AH10" s="463">
        <v>11831</v>
      </c>
    </row>
    <row r="11" spans="1:34" ht="18.75" customHeight="1">
      <c r="A11" s="458">
        <v>2013</v>
      </c>
      <c r="B11" s="459">
        <v>953249</v>
      </c>
      <c r="C11" s="460">
        <v>473895</v>
      </c>
      <c r="D11" s="461">
        <v>479354</v>
      </c>
      <c r="E11" s="462">
        <v>35486</v>
      </c>
      <c r="F11" s="460">
        <v>4398</v>
      </c>
      <c r="G11" s="461">
        <v>31088</v>
      </c>
      <c r="H11" s="462">
        <v>48381</v>
      </c>
      <c r="I11" s="460">
        <v>12649</v>
      </c>
      <c r="J11" s="461">
        <v>35732</v>
      </c>
      <c r="K11" s="462">
        <v>262107</v>
      </c>
      <c r="L11" s="460">
        <v>106509</v>
      </c>
      <c r="M11" s="461">
        <v>155598</v>
      </c>
      <c r="N11" s="462">
        <v>207512</v>
      </c>
      <c r="O11" s="460">
        <v>117688</v>
      </c>
      <c r="P11" s="461">
        <v>89824</v>
      </c>
      <c r="Q11" s="462">
        <v>48704</v>
      </c>
      <c r="R11" s="460">
        <v>30299</v>
      </c>
      <c r="S11" s="461">
        <v>18405</v>
      </c>
      <c r="T11" s="462">
        <v>209697</v>
      </c>
      <c r="U11" s="460">
        <v>122399</v>
      </c>
      <c r="V11" s="461">
        <v>87298</v>
      </c>
      <c r="W11" s="462">
        <v>109392</v>
      </c>
      <c r="X11" s="460">
        <v>64124</v>
      </c>
      <c r="Y11" s="461">
        <v>45268</v>
      </c>
      <c r="Z11" s="462">
        <v>8079</v>
      </c>
      <c r="AA11" s="460">
        <v>4780</v>
      </c>
      <c r="AB11" s="461">
        <v>3299</v>
      </c>
      <c r="AC11" s="462">
        <v>2516</v>
      </c>
      <c r="AD11" s="460">
        <v>1603</v>
      </c>
      <c r="AE11" s="461">
        <v>913</v>
      </c>
      <c r="AF11" s="462">
        <v>21375</v>
      </c>
      <c r="AG11" s="460">
        <v>9446</v>
      </c>
      <c r="AH11" s="463">
        <v>11929</v>
      </c>
    </row>
    <row r="12" spans="1:34" ht="18.75" customHeight="1">
      <c r="A12" s="458">
        <v>2014</v>
      </c>
      <c r="B12" s="459">
        <v>976522</v>
      </c>
      <c r="C12" s="460">
        <v>485135</v>
      </c>
      <c r="D12" s="461">
        <v>491387</v>
      </c>
      <c r="E12" s="462">
        <v>35164</v>
      </c>
      <c r="F12" s="460">
        <v>4281</v>
      </c>
      <c r="G12" s="461">
        <v>30883</v>
      </c>
      <c r="H12" s="462">
        <v>46201</v>
      </c>
      <c r="I12" s="460">
        <v>11574</v>
      </c>
      <c r="J12" s="461">
        <v>34627</v>
      </c>
      <c r="K12" s="462">
        <v>256866</v>
      </c>
      <c r="L12" s="460">
        <v>103159</v>
      </c>
      <c r="M12" s="461">
        <v>153707</v>
      </c>
      <c r="N12" s="462">
        <v>186143</v>
      </c>
      <c r="O12" s="460">
        <v>105730</v>
      </c>
      <c r="P12" s="461">
        <v>80413</v>
      </c>
      <c r="Q12" s="462">
        <v>85514</v>
      </c>
      <c r="R12" s="460">
        <v>50059</v>
      </c>
      <c r="S12" s="461">
        <v>35455</v>
      </c>
      <c r="T12" s="462">
        <v>218840</v>
      </c>
      <c r="U12" s="460">
        <v>126997</v>
      </c>
      <c r="V12" s="461">
        <v>91843</v>
      </c>
      <c r="W12" s="462">
        <v>121314</v>
      </c>
      <c r="X12" s="460">
        <v>70243</v>
      </c>
      <c r="Y12" s="461">
        <v>51071</v>
      </c>
      <c r="Z12" s="462">
        <v>8638</v>
      </c>
      <c r="AA12" s="460">
        <v>5140</v>
      </c>
      <c r="AB12" s="461">
        <v>3498</v>
      </c>
      <c r="AC12" s="462">
        <v>2552</v>
      </c>
      <c r="AD12" s="460">
        <v>1613</v>
      </c>
      <c r="AE12" s="461">
        <v>939</v>
      </c>
      <c r="AF12" s="462">
        <v>15290</v>
      </c>
      <c r="AG12" s="460">
        <v>6339</v>
      </c>
      <c r="AH12" s="463">
        <v>8951</v>
      </c>
    </row>
    <row r="13" spans="1:34" ht="18.75" customHeight="1">
      <c r="A13" s="458">
        <v>2015</v>
      </c>
      <c r="B13" s="459">
        <v>993139</v>
      </c>
      <c r="C13" s="460">
        <v>493519</v>
      </c>
      <c r="D13" s="461">
        <v>499620</v>
      </c>
      <c r="E13" s="462">
        <v>35265</v>
      </c>
      <c r="F13" s="460">
        <v>4246</v>
      </c>
      <c r="G13" s="461">
        <v>31019</v>
      </c>
      <c r="H13" s="462">
        <v>43989</v>
      </c>
      <c r="I13" s="460">
        <v>10238</v>
      </c>
      <c r="J13" s="461">
        <v>33751</v>
      </c>
      <c r="K13" s="462">
        <v>256722</v>
      </c>
      <c r="L13" s="460">
        <v>102672</v>
      </c>
      <c r="M13" s="461">
        <v>154050</v>
      </c>
      <c r="N13" s="462">
        <v>162683</v>
      </c>
      <c r="O13" s="460">
        <v>92637</v>
      </c>
      <c r="P13" s="461">
        <v>70046</v>
      </c>
      <c r="Q13" s="462">
        <v>110472</v>
      </c>
      <c r="R13" s="460">
        <v>63916</v>
      </c>
      <c r="S13" s="461">
        <v>46556</v>
      </c>
      <c r="T13" s="462">
        <v>226838</v>
      </c>
      <c r="U13" s="460">
        <v>130808</v>
      </c>
      <c r="V13" s="461">
        <v>96030</v>
      </c>
      <c r="W13" s="462">
        <v>134642</v>
      </c>
      <c r="X13" s="460">
        <v>77197</v>
      </c>
      <c r="Y13" s="461">
        <v>57445</v>
      </c>
      <c r="Z13" s="462">
        <v>9411</v>
      </c>
      <c r="AA13" s="460">
        <v>5551</v>
      </c>
      <c r="AB13" s="461">
        <v>3860</v>
      </c>
      <c r="AC13" s="462">
        <v>2658</v>
      </c>
      <c r="AD13" s="460">
        <v>1679</v>
      </c>
      <c r="AE13" s="461">
        <v>979</v>
      </c>
      <c r="AF13" s="462">
        <v>10459</v>
      </c>
      <c r="AG13" s="460">
        <v>4575</v>
      </c>
      <c r="AH13" s="463">
        <v>5884</v>
      </c>
    </row>
    <row r="14" spans="1:34" ht="18.75" customHeight="1">
      <c r="A14" s="458">
        <v>2016</v>
      </c>
      <c r="B14" s="459">
        <v>1009212</v>
      </c>
      <c r="C14" s="460">
        <v>501173</v>
      </c>
      <c r="D14" s="461">
        <v>508039</v>
      </c>
      <c r="E14" s="462">
        <v>34054</v>
      </c>
      <c r="F14" s="460">
        <v>4003</v>
      </c>
      <c r="G14" s="461">
        <v>30051</v>
      </c>
      <c r="H14" s="462">
        <v>42023</v>
      </c>
      <c r="I14" s="460">
        <v>9324</v>
      </c>
      <c r="J14" s="461">
        <v>32699</v>
      </c>
      <c r="K14" s="462">
        <v>248257</v>
      </c>
      <c r="L14" s="460">
        <v>97539</v>
      </c>
      <c r="M14" s="461">
        <v>150718</v>
      </c>
      <c r="N14" s="462">
        <v>145625</v>
      </c>
      <c r="O14" s="460">
        <v>84887</v>
      </c>
      <c r="P14" s="461">
        <v>60738</v>
      </c>
      <c r="Q14" s="462">
        <v>130491</v>
      </c>
      <c r="R14" s="460">
        <v>73977</v>
      </c>
      <c r="S14" s="461">
        <v>56514</v>
      </c>
      <c r="T14" s="462">
        <v>243114</v>
      </c>
      <c r="U14" s="460">
        <v>138391</v>
      </c>
      <c r="V14" s="461">
        <v>104723</v>
      </c>
      <c r="W14" s="462">
        <v>143926</v>
      </c>
      <c r="X14" s="460">
        <v>81637</v>
      </c>
      <c r="Y14" s="461">
        <v>62289</v>
      </c>
      <c r="Z14" s="462">
        <v>9688</v>
      </c>
      <c r="AA14" s="460">
        <v>5645</v>
      </c>
      <c r="AB14" s="461">
        <v>4043</v>
      </c>
      <c r="AC14" s="462">
        <v>2652</v>
      </c>
      <c r="AD14" s="460">
        <v>1659</v>
      </c>
      <c r="AE14" s="461">
        <v>993</v>
      </c>
      <c r="AF14" s="462">
        <v>9382</v>
      </c>
      <c r="AG14" s="460">
        <v>4111</v>
      </c>
      <c r="AH14" s="463">
        <v>5271</v>
      </c>
    </row>
    <row r="15" spans="1:34" ht="18.75" customHeight="1">
      <c r="A15" s="458">
        <v>2017</v>
      </c>
      <c r="B15" s="464">
        <v>1027599</v>
      </c>
      <c r="C15" s="465">
        <v>510200</v>
      </c>
      <c r="D15" s="466">
        <v>517399</v>
      </c>
      <c r="E15" s="467">
        <v>32454</v>
      </c>
      <c r="F15" s="465">
        <v>3697</v>
      </c>
      <c r="G15" s="466">
        <v>28757</v>
      </c>
      <c r="H15" s="467">
        <v>39857</v>
      </c>
      <c r="I15" s="465">
        <v>8546</v>
      </c>
      <c r="J15" s="466">
        <v>31311</v>
      </c>
      <c r="K15" s="467">
        <v>243139</v>
      </c>
      <c r="L15" s="465">
        <v>94319</v>
      </c>
      <c r="M15" s="466">
        <v>148820</v>
      </c>
      <c r="N15" s="467">
        <v>150415</v>
      </c>
      <c r="O15" s="465">
        <v>87436</v>
      </c>
      <c r="P15" s="466">
        <v>62979</v>
      </c>
      <c r="Q15" s="467">
        <v>139805</v>
      </c>
      <c r="R15" s="465">
        <v>78800</v>
      </c>
      <c r="S15" s="466">
        <v>61005</v>
      </c>
      <c r="T15" s="467">
        <v>247564</v>
      </c>
      <c r="U15" s="465">
        <v>140543</v>
      </c>
      <c r="V15" s="466">
        <v>107021</v>
      </c>
      <c r="W15" s="467">
        <v>148745</v>
      </c>
      <c r="X15" s="465">
        <v>83223</v>
      </c>
      <c r="Y15" s="466">
        <v>65522</v>
      </c>
      <c r="Z15" s="467">
        <v>13378</v>
      </c>
      <c r="AA15" s="465">
        <v>7644</v>
      </c>
      <c r="AB15" s="466">
        <v>5734</v>
      </c>
      <c r="AC15" s="467">
        <v>3005</v>
      </c>
      <c r="AD15" s="465">
        <v>1907</v>
      </c>
      <c r="AE15" s="466">
        <v>1098</v>
      </c>
      <c r="AF15" s="467">
        <v>9237</v>
      </c>
      <c r="AG15" s="465">
        <v>4085</v>
      </c>
      <c r="AH15" s="468">
        <v>5152</v>
      </c>
    </row>
    <row r="16" spans="1:34" ht="18.75" customHeight="1">
      <c r="A16" s="458">
        <v>2018</v>
      </c>
      <c r="B16" s="464">
        <v>1036857</v>
      </c>
      <c r="C16" s="465">
        <v>515638</v>
      </c>
      <c r="D16" s="466">
        <v>521219</v>
      </c>
      <c r="E16" s="467">
        <v>30649</v>
      </c>
      <c r="F16" s="465">
        <v>3424</v>
      </c>
      <c r="G16" s="466">
        <v>27225</v>
      </c>
      <c r="H16" s="467">
        <v>37387</v>
      </c>
      <c r="I16" s="465">
        <v>7513</v>
      </c>
      <c r="J16" s="466">
        <v>29874</v>
      </c>
      <c r="K16" s="467">
        <v>223237</v>
      </c>
      <c r="L16" s="465">
        <v>83756</v>
      </c>
      <c r="M16" s="466">
        <v>139481</v>
      </c>
      <c r="N16" s="467">
        <v>150804</v>
      </c>
      <c r="O16" s="465">
        <v>87112</v>
      </c>
      <c r="P16" s="466">
        <v>63692</v>
      </c>
      <c r="Q16" s="467">
        <v>148463</v>
      </c>
      <c r="R16" s="465">
        <v>83200</v>
      </c>
      <c r="S16" s="466">
        <v>65263</v>
      </c>
      <c r="T16" s="467">
        <v>261229</v>
      </c>
      <c r="U16" s="465">
        <v>148689</v>
      </c>
      <c r="V16" s="466">
        <v>112540</v>
      </c>
      <c r="W16" s="467">
        <v>157559</v>
      </c>
      <c r="X16" s="465">
        <v>87242</v>
      </c>
      <c r="Y16" s="466">
        <v>70317</v>
      </c>
      <c r="Z16" s="467">
        <v>14596</v>
      </c>
      <c r="AA16" s="465">
        <v>8364</v>
      </c>
      <c r="AB16" s="466">
        <v>6232</v>
      </c>
      <c r="AC16" s="467">
        <v>3036</v>
      </c>
      <c r="AD16" s="465">
        <v>1925</v>
      </c>
      <c r="AE16" s="466">
        <v>1111</v>
      </c>
      <c r="AF16" s="467">
        <v>9897</v>
      </c>
      <c r="AG16" s="465">
        <v>4413</v>
      </c>
      <c r="AH16" s="468">
        <v>5484</v>
      </c>
    </row>
    <row r="17" spans="1:34" ht="18.75" customHeight="1">
      <c r="A17" s="458">
        <v>2019</v>
      </c>
      <c r="B17" s="464">
        <v>1052658</v>
      </c>
      <c r="C17" s="465">
        <v>523415</v>
      </c>
      <c r="D17" s="466">
        <v>529243</v>
      </c>
      <c r="E17" s="467">
        <v>28768</v>
      </c>
      <c r="F17" s="465">
        <v>3068</v>
      </c>
      <c r="G17" s="466">
        <v>25700</v>
      </c>
      <c r="H17" s="467">
        <v>35294</v>
      </c>
      <c r="I17" s="465">
        <v>6768</v>
      </c>
      <c r="J17" s="466">
        <v>28526</v>
      </c>
      <c r="K17" s="467">
        <v>216572</v>
      </c>
      <c r="L17" s="465">
        <v>80230</v>
      </c>
      <c r="M17" s="466">
        <v>136342</v>
      </c>
      <c r="N17" s="467">
        <v>96286</v>
      </c>
      <c r="O17" s="465">
        <v>56593</v>
      </c>
      <c r="P17" s="466">
        <v>39693</v>
      </c>
      <c r="Q17" s="467">
        <v>213573</v>
      </c>
      <c r="R17" s="465">
        <v>118985</v>
      </c>
      <c r="S17" s="466">
        <v>94588</v>
      </c>
      <c r="T17" s="467">
        <v>266762</v>
      </c>
      <c r="U17" s="465">
        <v>151180</v>
      </c>
      <c r="V17" s="466">
        <v>115582</v>
      </c>
      <c r="W17" s="467">
        <v>165985</v>
      </c>
      <c r="X17" s="465">
        <v>90990</v>
      </c>
      <c r="Y17" s="466">
        <v>74995</v>
      </c>
      <c r="Z17" s="467">
        <v>15847</v>
      </c>
      <c r="AA17" s="465">
        <v>8962</v>
      </c>
      <c r="AB17" s="466">
        <v>6885</v>
      </c>
      <c r="AC17" s="467">
        <v>3107</v>
      </c>
      <c r="AD17" s="465">
        <v>1948</v>
      </c>
      <c r="AE17" s="466">
        <v>1159</v>
      </c>
      <c r="AF17" s="467">
        <v>10464</v>
      </c>
      <c r="AG17" s="465">
        <v>4691</v>
      </c>
      <c r="AH17" s="468">
        <v>5773</v>
      </c>
    </row>
    <row r="18" spans="1:34" ht="18.75" customHeight="1">
      <c r="A18" s="458">
        <v>2020</v>
      </c>
      <c r="B18" s="464">
        <v>1071199</v>
      </c>
      <c r="C18" s="465">
        <v>532880</v>
      </c>
      <c r="D18" s="466">
        <v>538319</v>
      </c>
      <c r="E18" s="467">
        <v>27060</v>
      </c>
      <c r="F18" s="465">
        <v>2796</v>
      </c>
      <c r="G18" s="466">
        <v>24264</v>
      </c>
      <c r="H18" s="467">
        <v>33920</v>
      </c>
      <c r="I18" s="465">
        <v>6291</v>
      </c>
      <c r="J18" s="466">
        <v>27629</v>
      </c>
      <c r="K18" s="467">
        <v>211866</v>
      </c>
      <c r="L18" s="465">
        <v>77597</v>
      </c>
      <c r="M18" s="466">
        <v>134269</v>
      </c>
      <c r="N18" s="467">
        <v>93582</v>
      </c>
      <c r="O18" s="465">
        <v>55061</v>
      </c>
      <c r="P18" s="466">
        <v>38521</v>
      </c>
      <c r="Q18" s="467">
        <v>219066</v>
      </c>
      <c r="R18" s="465">
        <v>121992</v>
      </c>
      <c r="S18" s="466">
        <v>97074</v>
      </c>
      <c r="T18" s="467">
        <v>274891</v>
      </c>
      <c r="U18" s="465">
        <v>155269</v>
      </c>
      <c r="V18" s="466">
        <v>119622</v>
      </c>
      <c r="W18" s="467">
        <v>178898</v>
      </c>
      <c r="X18" s="465">
        <v>97071</v>
      </c>
      <c r="Y18" s="466">
        <v>81827</v>
      </c>
      <c r="Z18" s="467">
        <v>16485</v>
      </c>
      <c r="AA18" s="465">
        <v>9246</v>
      </c>
      <c r="AB18" s="466">
        <v>7239</v>
      </c>
      <c r="AC18" s="467">
        <v>3296</v>
      </c>
      <c r="AD18" s="465">
        <v>2045</v>
      </c>
      <c r="AE18" s="466">
        <v>1251</v>
      </c>
      <c r="AF18" s="467">
        <v>12135</v>
      </c>
      <c r="AG18" s="465">
        <v>5512</v>
      </c>
      <c r="AH18" s="468">
        <v>6623</v>
      </c>
    </row>
    <row r="19" spans="1:34" ht="18.75" customHeight="1">
      <c r="A19" s="458">
        <v>2021</v>
      </c>
      <c r="B19" s="464">
        <v>1086269</v>
      </c>
      <c r="C19" s="465">
        <v>540280</v>
      </c>
      <c r="D19" s="466">
        <v>545989</v>
      </c>
      <c r="E19" s="467">
        <v>25346</v>
      </c>
      <c r="F19" s="465">
        <v>2529</v>
      </c>
      <c r="G19" s="466">
        <v>22817</v>
      </c>
      <c r="H19" s="467">
        <v>31668</v>
      </c>
      <c r="I19" s="465">
        <v>5594</v>
      </c>
      <c r="J19" s="466">
        <v>26074</v>
      </c>
      <c r="K19" s="467">
        <v>208630</v>
      </c>
      <c r="L19" s="465">
        <v>75345</v>
      </c>
      <c r="M19" s="466">
        <v>133285</v>
      </c>
      <c r="N19" s="467">
        <v>87914</v>
      </c>
      <c r="O19" s="465">
        <v>51192</v>
      </c>
      <c r="P19" s="466">
        <v>36722</v>
      </c>
      <c r="Q19" s="467">
        <v>212665</v>
      </c>
      <c r="R19" s="465">
        <v>117541</v>
      </c>
      <c r="S19" s="466">
        <v>95124</v>
      </c>
      <c r="T19" s="467">
        <v>290208</v>
      </c>
      <c r="U19" s="465">
        <v>165236</v>
      </c>
      <c r="V19" s="466">
        <v>124972</v>
      </c>
      <c r="W19" s="467">
        <v>190944</v>
      </c>
      <c r="X19" s="465">
        <v>102579</v>
      </c>
      <c r="Y19" s="466">
        <v>88365</v>
      </c>
      <c r="Z19" s="467">
        <v>20800</v>
      </c>
      <c r="AA19" s="465">
        <v>11297</v>
      </c>
      <c r="AB19" s="466">
        <v>9503</v>
      </c>
      <c r="AC19" s="467">
        <v>3526</v>
      </c>
      <c r="AD19" s="465">
        <v>2167</v>
      </c>
      <c r="AE19" s="466">
        <v>1359</v>
      </c>
      <c r="AF19" s="467">
        <v>14568</v>
      </c>
      <c r="AG19" s="465">
        <v>6800</v>
      </c>
      <c r="AH19" s="468">
        <v>7768</v>
      </c>
    </row>
    <row r="20" spans="1:34" ht="18.75" customHeight="1" thickBot="1">
      <c r="A20" s="469">
        <v>2022</v>
      </c>
      <c r="B20" s="470">
        <v>1100384</v>
      </c>
      <c r="C20" s="471">
        <v>546638</v>
      </c>
      <c r="D20" s="472">
        <v>553746</v>
      </c>
      <c r="E20" s="473">
        <v>24021</v>
      </c>
      <c r="F20" s="471">
        <v>2352</v>
      </c>
      <c r="G20" s="472">
        <v>21669</v>
      </c>
      <c r="H20" s="473">
        <v>30673</v>
      </c>
      <c r="I20" s="471">
        <v>5280</v>
      </c>
      <c r="J20" s="472">
        <v>25393</v>
      </c>
      <c r="K20" s="473">
        <v>205609</v>
      </c>
      <c r="L20" s="471">
        <v>73375</v>
      </c>
      <c r="M20" s="472">
        <v>132234</v>
      </c>
      <c r="N20" s="473">
        <v>86716</v>
      </c>
      <c r="O20" s="471">
        <v>50486</v>
      </c>
      <c r="P20" s="472">
        <v>36230</v>
      </c>
      <c r="Q20" s="473">
        <v>209262</v>
      </c>
      <c r="R20" s="471">
        <v>115411</v>
      </c>
      <c r="S20" s="472">
        <v>93851</v>
      </c>
      <c r="T20" s="473">
        <v>303028</v>
      </c>
      <c r="U20" s="471">
        <v>172079</v>
      </c>
      <c r="V20" s="472">
        <v>130949</v>
      </c>
      <c r="W20" s="473">
        <v>199693</v>
      </c>
      <c r="X20" s="471">
        <v>106138</v>
      </c>
      <c r="Y20" s="472">
        <v>93555</v>
      </c>
      <c r="Z20" s="473">
        <v>22235</v>
      </c>
      <c r="AA20" s="471">
        <v>11977</v>
      </c>
      <c r="AB20" s="472">
        <v>10258</v>
      </c>
      <c r="AC20" s="473">
        <v>3653</v>
      </c>
      <c r="AD20" s="471">
        <v>2246</v>
      </c>
      <c r="AE20" s="472">
        <v>1407</v>
      </c>
      <c r="AF20" s="473">
        <v>15494</v>
      </c>
      <c r="AG20" s="471">
        <v>7294</v>
      </c>
      <c r="AH20" s="474">
        <v>8200</v>
      </c>
    </row>
    <row r="21" spans="1:34" ht="15.75" thickTop="1">
      <c r="A21" s="675"/>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row>
    <row r="22" spans="1:21" ht="15">
      <c r="A22" s="676" t="s">
        <v>379</v>
      </c>
      <c r="B22" s="676"/>
      <c r="C22" s="676"/>
      <c r="D22" s="676"/>
      <c r="E22" s="676"/>
      <c r="F22" s="676"/>
      <c r="G22" s="676"/>
      <c r="H22" s="676"/>
      <c r="I22" s="676"/>
      <c r="J22" s="676"/>
      <c r="K22" s="676"/>
      <c r="L22" s="676"/>
      <c r="M22" s="676"/>
      <c r="N22" s="676"/>
      <c r="O22" s="676"/>
      <c r="P22" s="676"/>
      <c r="Q22" s="676"/>
      <c r="R22" s="475"/>
      <c r="S22" s="475"/>
      <c r="T22" s="475"/>
      <c r="U22" s="475"/>
    </row>
    <row r="23" spans="1:21" ht="15">
      <c r="A23" s="669" t="s">
        <v>380</v>
      </c>
      <c r="B23" s="669"/>
      <c r="C23" s="669"/>
      <c r="D23" s="669"/>
      <c r="E23" s="669"/>
      <c r="F23" s="669"/>
      <c r="G23" s="669"/>
      <c r="H23" s="669"/>
      <c r="I23" s="669"/>
      <c r="J23" s="669"/>
      <c r="K23" s="669"/>
      <c r="L23" s="669"/>
      <c r="M23" s="669"/>
      <c r="N23" s="669"/>
      <c r="O23" s="669"/>
      <c r="P23" s="669"/>
      <c r="Q23" s="669"/>
      <c r="R23" s="475"/>
      <c r="S23" s="475"/>
      <c r="T23" s="475"/>
      <c r="U23" s="475"/>
    </row>
    <row r="24" spans="1:21" ht="15">
      <c r="A24" s="670" t="s">
        <v>384</v>
      </c>
      <c r="B24" s="670"/>
      <c r="C24" s="670"/>
      <c r="D24" s="670"/>
      <c r="E24" s="670"/>
      <c r="F24" s="670"/>
      <c r="G24" s="670"/>
      <c r="H24" s="670"/>
      <c r="I24" s="670"/>
      <c r="J24" s="670"/>
      <c r="K24" s="670"/>
      <c r="L24" s="670"/>
      <c r="M24" s="670"/>
      <c r="N24" s="670"/>
      <c r="O24" s="670"/>
      <c r="P24" s="670"/>
      <c r="Q24" s="670"/>
      <c r="R24" s="670"/>
      <c r="S24" s="670"/>
      <c r="T24" s="670"/>
      <c r="U24" s="670"/>
    </row>
    <row r="25" spans="1:21" ht="15">
      <c r="A25" s="476"/>
      <c r="B25" s="476"/>
      <c r="C25" s="476"/>
      <c r="D25" s="476"/>
      <c r="E25" s="476"/>
      <c r="F25" s="476"/>
      <c r="G25" s="476"/>
      <c r="H25" s="476"/>
      <c r="I25" s="476"/>
      <c r="J25" s="476"/>
      <c r="K25" s="476"/>
      <c r="L25" s="476"/>
      <c r="M25" s="476"/>
      <c r="N25" s="476"/>
      <c r="O25" s="476"/>
      <c r="P25" s="476"/>
      <c r="Q25" s="476"/>
      <c r="R25" s="476"/>
      <c r="S25" s="476"/>
      <c r="T25" s="476"/>
      <c r="U25" s="476"/>
    </row>
    <row r="26" spans="1:21" ht="15">
      <c r="A26" s="476"/>
      <c r="B26" s="476"/>
      <c r="C26" s="476"/>
      <c r="D26" s="476"/>
      <c r="E26" s="476"/>
      <c r="F26" s="476"/>
      <c r="G26" s="476"/>
      <c r="H26" s="476"/>
      <c r="I26" s="476"/>
      <c r="J26" s="476"/>
      <c r="K26" s="476"/>
      <c r="L26" s="476"/>
      <c r="M26" s="476"/>
      <c r="N26" s="476"/>
      <c r="O26" s="476"/>
      <c r="P26" s="476"/>
      <c r="Q26" s="476"/>
      <c r="R26" s="476"/>
      <c r="S26" s="476"/>
      <c r="T26" s="476"/>
      <c r="U26" s="476"/>
    </row>
    <row r="27" spans="1:21" ht="15">
      <c r="A27" s="475" t="s">
        <v>381</v>
      </c>
      <c r="B27" s="476"/>
      <c r="C27" s="476"/>
      <c r="D27" s="476"/>
      <c r="E27" s="476"/>
      <c r="F27" s="476"/>
      <c r="G27" s="476"/>
      <c r="H27" s="476"/>
      <c r="I27" s="476"/>
      <c r="J27" s="476"/>
      <c r="K27" s="476"/>
      <c r="L27" s="476"/>
      <c r="M27" s="476"/>
      <c r="N27" s="476"/>
      <c r="O27" s="476"/>
      <c r="P27" s="476"/>
      <c r="Q27" s="476"/>
      <c r="R27" s="476"/>
      <c r="S27" s="476"/>
      <c r="T27" s="476"/>
      <c r="U27" s="476"/>
    </row>
    <row r="29" spans="18:20" ht="15">
      <c r="R29" s="1"/>
      <c r="S29" s="1"/>
      <c r="T29" s="1"/>
    </row>
    <row r="30" spans="18:20" ht="15">
      <c r="R30"/>
      <c r="S30"/>
      <c r="T30"/>
    </row>
    <row r="31" spans="18:20" ht="15">
      <c r="R31"/>
      <c r="S31" s="5" t="s">
        <v>7</v>
      </c>
      <c r="T31"/>
    </row>
    <row r="32" spans="18:20" ht="15">
      <c r="R32"/>
      <c r="S32"/>
      <c r="T32"/>
    </row>
    <row r="33" spans="18:20" ht="15">
      <c r="R33"/>
      <c r="S33"/>
      <c r="T33"/>
    </row>
    <row r="34" spans="18:20" ht="15">
      <c r="R34"/>
      <c r="S34"/>
      <c r="T34"/>
    </row>
  </sheetData>
  <sheetProtection/>
  <mergeCells count="18">
    <mergeCell ref="A2:AH2"/>
    <mergeCell ref="A3:AH3"/>
    <mergeCell ref="A4:A5"/>
    <mergeCell ref="B4:D4"/>
    <mergeCell ref="E4:G4"/>
    <mergeCell ref="H4:J4"/>
    <mergeCell ref="K4:M4"/>
    <mergeCell ref="N4:P4"/>
    <mergeCell ref="Q4:S4"/>
    <mergeCell ref="T4:V4"/>
    <mergeCell ref="A23:Q23"/>
    <mergeCell ref="A24:U24"/>
    <mergeCell ref="W4:Y4"/>
    <mergeCell ref="Z4:AB4"/>
    <mergeCell ref="AC4:AE4"/>
    <mergeCell ref="AF4:AH4"/>
    <mergeCell ref="A21:AH21"/>
    <mergeCell ref="A22:Q22"/>
  </mergeCells>
  <hyperlinks>
    <hyperlink ref="A1" r:id="rId1" display="http://kayham.erciyes.edu.tr/"/>
  </hyperlinks>
  <printOptions/>
  <pageMargins left="0.7" right="0.7"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dimension ref="A1:U27"/>
  <sheetViews>
    <sheetView zoomScalePageLayoutView="0" workbookViewId="0" topLeftCell="A1">
      <selection activeCell="F31" sqref="F31"/>
    </sheetView>
  </sheetViews>
  <sheetFormatPr defaultColWidth="9.00390625" defaultRowHeight="12.75"/>
  <cols>
    <col min="1" max="5" width="17.75390625" style="0" customWidth="1"/>
  </cols>
  <sheetData>
    <row r="1" spans="1:5" s="4" customFormat="1" ht="13.5" thickBot="1">
      <c r="A1" s="3" t="s">
        <v>8</v>
      </c>
      <c r="E1" s="117" t="s">
        <v>5</v>
      </c>
    </row>
    <row r="2" spans="1:5" ht="26.25" customHeight="1" thickBot="1" thickTop="1">
      <c r="A2" s="687" t="s">
        <v>386</v>
      </c>
      <c r="B2" s="688"/>
      <c r="C2" s="688"/>
      <c r="D2" s="688"/>
      <c r="E2" s="689"/>
    </row>
    <row r="3" spans="1:5" ht="37.5" customHeight="1" thickBot="1" thickTop="1">
      <c r="A3" s="651" t="s">
        <v>395</v>
      </c>
      <c r="B3" s="652"/>
      <c r="C3" s="652"/>
      <c r="D3" s="652"/>
      <c r="E3" s="653"/>
    </row>
    <row r="4" spans="1:5" ht="19.5" customHeight="1" thickBot="1">
      <c r="A4" s="337"/>
      <c r="B4" s="492" t="s">
        <v>377</v>
      </c>
      <c r="C4" s="493" t="s">
        <v>60</v>
      </c>
      <c r="D4" s="493" t="s">
        <v>378</v>
      </c>
      <c r="E4" s="494" t="s">
        <v>387</v>
      </c>
    </row>
    <row r="5" spans="1:5" s="1" customFormat="1" ht="19.5" customHeight="1">
      <c r="A5" s="495">
        <v>2011</v>
      </c>
      <c r="B5" s="489">
        <v>7.40099314894336</v>
      </c>
      <c r="C5" s="490">
        <v>8.54824847796387</v>
      </c>
      <c r="D5" s="490">
        <v>6.26889417610409</v>
      </c>
      <c r="E5" s="491">
        <v>0.7333542294967652</v>
      </c>
    </row>
    <row r="6" spans="1:5" s="1" customFormat="1" ht="19.5" customHeight="1">
      <c r="A6" s="496">
        <v>2012</v>
      </c>
      <c r="B6" s="485">
        <v>7.53424599276725</v>
      </c>
      <c r="C6" s="477">
        <v>8.62113828862524</v>
      </c>
      <c r="D6" s="477">
        <v>6.4567975603907</v>
      </c>
      <c r="E6" s="480">
        <v>0.7489495405623897</v>
      </c>
    </row>
    <row r="7" spans="1:5" s="1" customFormat="1" ht="19.5" customHeight="1">
      <c r="A7" s="496">
        <v>2013</v>
      </c>
      <c r="B7" s="485">
        <v>7.69298822266527</v>
      </c>
      <c r="C7" s="477">
        <v>8.76767190086369</v>
      </c>
      <c r="D7" s="477">
        <v>6.63054484544121</v>
      </c>
      <c r="E7" s="480">
        <v>0.7562491982379091</v>
      </c>
    </row>
    <row r="8" spans="1:5" s="1" customFormat="1" ht="19.5" customHeight="1">
      <c r="A8" s="496">
        <v>2014</v>
      </c>
      <c r="B8" s="485">
        <v>7.86213458490755</v>
      </c>
      <c r="C8" s="477">
        <v>8.92070550378274</v>
      </c>
      <c r="D8" s="477">
        <v>6.81679945570865</v>
      </c>
      <c r="E8" s="480">
        <v>0.7641547468210952</v>
      </c>
    </row>
    <row r="9" spans="1:5" s="1" customFormat="1" ht="19.5" customHeight="1">
      <c r="A9" s="496">
        <v>2015</v>
      </c>
      <c r="B9" s="486">
        <v>8.02675986992464</v>
      </c>
      <c r="C9" s="478">
        <v>9.07595080930474</v>
      </c>
      <c r="D9" s="478">
        <v>6.99699964666572</v>
      </c>
      <c r="E9" s="481">
        <v>0.7709384717568476</v>
      </c>
    </row>
    <row r="10" spans="1:5" s="1" customFormat="1" ht="19.5" customHeight="1">
      <c r="A10" s="496">
        <v>2016</v>
      </c>
      <c r="B10" s="486">
        <v>8.20636117365254</v>
      </c>
      <c r="C10" s="478">
        <v>9.22888561806276</v>
      </c>
      <c r="D10" s="478">
        <v>7.20474054327045</v>
      </c>
      <c r="E10" s="481">
        <v>0.7806728614307824</v>
      </c>
    </row>
    <row r="11" spans="1:5" s="1" customFormat="1" ht="19.5" customHeight="1">
      <c r="A11" s="496">
        <v>2017</v>
      </c>
      <c r="B11" s="486">
        <v>8.3595301020894</v>
      </c>
      <c r="C11" s="478">
        <v>9.35516060579435</v>
      </c>
      <c r="D11" s="478">
        <v>7.38519448748608</v>
      </c>
      <c r="E11" s="481">
        <v>0.7894246607494775</v>
      </c>
    </row>
    <row r="12" spans="1:5" s="1" customFormat="1" ht="19.5" customHeight="1">
      <c r="A12" s="496">
        <v>2018</v>
      </c>
      <c r="B12" s="486">
        <v>8.55693560529099</v>
      </c>
      <c r="C12" s="478">
        <v>9.53405202285676</v>
      </c>
      <c r="D12" s="478">
        <v>7.59940896155316</v>
      </c>
      <c r="E12" s="481">
        <v>0.797080710629067</v>
      </c>
    </row>
    <row r="13" spans="1:7" s="1" customFormat="1" ht="19.5" customHeight="1">
      <c r="A13" s="496">
        <v>2019</v>
      </c>
      <c r="B13" s="487">
        <v>8.71881285292189</v>
      </c>
      <c r="C13" s="479">
        <v>9.65716089770256</v>
      </c>
      <c r="D13" s="479">
        <v>7.80253060446336</v>
      </c>
      <c r="E13" s="482">
        <v>0.807952843192204</v>
      </c>
      <c r="F13" s="130"/>
      <c r="G13" s="130"/>
    </row>
    <row r="14" spans="1:5" s="1" customFormat="1" ht="19.5" customHeight="1">
      <c r="A14" s="496">
        <v>2020</v>
      </c>
      <c r="B14" s="487">
        <v>8.86984745043539</v>
      </c>
      <c r="C14" s="479">
        <v>9.78197712978395</v>
      </c>
      <c r="D14" s="479">
        <v>7.97905754670278</v>
      </c>
      <c r="E14" s="482">
        <v>0.8156896546413219</v>
      </c>
    </row>
    <row r="15" spans="1:5" s="1" customFormat="1" ht="19.5" customHeight="1">
      <c r="A15" s="496">
        <v>2021</v>
      </c>
      <c r="B15" s="487">
        <v>9.0679294456799</v>
      </c>
      <c r="C15" s="479">
        <v>9.95520738629243</v>
      </c>
      <c r="D15" s="479">
        <v>8.20347403729032</v>
      </c>
      <c r="E15" s="482">
        <v>0.8240384874940813</v>
      </c>
    </row>
    <row r="16" spans="1:5" s="1" customFormat="1" ht="19.5" customHeight="1" thickBot="1">
      <c r="A16" s="497">
        <v>2022</v>
      </c>
      <c r="B16" s="488">
        <v>9.21348063467337</v>
      </c>
      <c r="C16" s="483">
        <v>10.0754552488956</v>
      </c>
      <c r="D16" s="483">
        <v>8.37624680998985</v>
      </c>
      <c r="E16" s="484">
        <v>0.8313516960842036</v>
      </c>
    </row>
    <row r="17" spans="1:5" s="1" customFormat="1" ht="13.5" thickTop="1">
      <c r="A17" s="686"/>
      <c r="B17" s="686"/>
      <c r="C17" s="686"/>
      <c r="D17" s="686"/>
      <c r="E17" s="686"/>
    </row>
    <row r="18" spans="1:21" s="444" customFormat="1" ht="15">
      <c r="A18" s="676" t="s">
        <v>379</v>
      </c>
      <c r="B18" s="676"/>
      <c r="C18" s="676"/>
      <c r="D18" s="676"/>
      <c r="E18" s="676"/>
      <c r="F18" s="499"/>
      <c r="G18" s="499"/>
      <c r="H18" s="499"/>
      <c r="I18" s="499"/>
      <c r="J18" s="499"/>
      <c r="K18" s="499"/>
      <c r="L18" s="499"/>
      <c r="M18" s="499"/>
      <c r="N18" s="499"/>
      <c r="O18" s="499"/>
      <c r="P18" s="499"/>
      <c r="Q18" s="499"/>
      <c r="R18" s="475"/>
      <c r="S18" s="475"/>
      <c r="T18" s="475"/>
      <c r="U18" s="475"/>
    </row>
    <row r="19" spans="1:21" s="444" customFormat="1" ht="15">
      <c r="A19" s="669" t="s">
        <v>380</v>
      </c>
      <c r="B19" s="669"/>
      <c r="C19" s="669"/>
      <c r="D19" s="669"/>
      <c r="E19" s="669"/>
      <c r="F19" s="498"/>
      <c r="G19" s="498"/>
      <c r="H19" s="498"/>
      <c r="I19" s="498"/>
      <c r="J19" s="498"/>
      <c r="K19" s="498"/>
      <c r="L19" s="498"/>
      <c r="M19" s="498"/>
      <c r="N19" s="498"/>
      <c r="O19" s="498"/>
      <c r="P19" s="498"/>
      <c r="Q19" s="498"/>
      <c r="R19" s="475"/>
      <c r="S19" s="475"/>
      <c r="T19" s="475"/>
      <c r="U19" s="475"/>
    </row>
    <row r="20" spans="1:21" s="444" customFormat="1" ht="15" customHeight="1">
      <c r="A20" s="670" t="s">
        <v>384</v>
      </c>
      <c r="B20" s="670"/>
      <c r="C20" s="670"/>
      <c r="D20" s="670"/>
      <c r="E20" s="670"/>
      <c r="F20" s="500"/>
      <c r="G20" s="500"/>
      <c r="H20" s="500"/>
      <c r="I20" s="500"/>
      <c r="J20" s="500"/>
      <c r="K20" s="500"/>
      <c r="L20" s="500"/>
      <c r="M20" s="500"/>
      <c r="N20" s="500"/>
      <c r="O20" s="500"/>
      <c r="P20" s="500"/>
      <c r="Q20" s="500"/>
      <c r="R20" s="500"/>
      <c r="S20" s="500"/>
      <c r="T20" s="500"/>
      <c r="U20" s="500"/>
    </row>
    <row r="22" spans="2:6" ht="15">
      <c r="B22" s="1"/>
      <c r="C22" s="1"/>
      <c r="D22" s="1"/>
      <c r="F22" s="444"/>
    </row>
    <row r="23" ht="15">
      <c r="F23" s="444"/>
    </row>
    <row r="24" spans="3:6" ht="15">
      <c r="C24" s="5" t="s">
        <v>7</v>
      </c>
      <c r="F24" s="444"/>
    </row>
    <row r="25" ht="15">
      <c r="F25" s="444"/>
    </row>
    <row r="26" spans="2:6" ht="15">
      <c r="B26" s="444"/>
      <c r="F26" s="444"/>
    </row>
    <row r="27" spans="2:6" ht="15">
      <c r="B27" s="444"/>
      <c r="F27" s="444"/>
    </row>
  </sheetData>
  <sheetProtection/>
  <mergeCells count="6">
    <mergeCell ref="A17:E17"/>
    <mergeCell ref="A19:E19"/>
    <mergeCell ref="A18:E18"/>
    <mergeCell ref="A20:E20"/>
    <mergeCell ref="A2:E2"/>
    <mergeCell ref="A3:E3"/>
  </mergeCells>
  <hyperlinks>
    <hyperlink ref="A1" r:id="rId1" display="http://kayham.erciyes.edu.tr/"/>
  </hyperlinks>
  <printOptions/>
  <pageMargins left="0.7" right="0.7" top="0.75" bottom="0.75" header="0.3" footer="0.3"/>
  <pageSetup orientation="portrait" paperSize="9"/>
  <drawing r:id="rId2"/>
</worksheet>
</file>

<file path=xl/worksheets/sheet26.xml><?xml version="1.0" encoding="utf-8"?>
<worksheet xmlns="http://schemas.openxmlformats.org/spreadsheetml/2006/main" xmlns:r="http://schemas.openxmlformats.org/officeDocument/2006/relationships">
  <dimension ref="A1:J21"/>
  <sheetViews>
    <sheetView zoomScalePageLayoutView="0" workbookViewId="0" topLeftCell="A1">
      <selection activeCell="A2" sqref="A2:J2"/>
    </sheetView>
  </sheetViews>
  <sheetFormatPr defaultColWidth="9.00390625" defaultRowHeight="12.75"/>
  <cols>
    <col min="1" max="1" width="9.125" style="444" customWidth="1"/>
    <col min="2" max="10" width="12.75390625" style="444" customWidth="1"/>
    <col min="11" max="16384" width="9.125" style="444" customWidth="1"/>
  </cols>
  <sheetData>
    <row r="1" spans="1:10" ht="15.75" thickBot="1">
      <c r="A1" s="3" t="s">
        <v>8</v>
      </c>
      <c r="J1" s="445" t="s">
        <v>5</v>
      </c>
    </row>
    <row r="2" spans="1:10" ht="26.25" customHeight="1" thickBot="1" thickTop="1">
      <c r="A2" s="677" t="s">
        <v>404</v>
      </c>
      <c r="B2" s="691"/>
      <c r="C2" s="691"/>
      <c r="D2" s="691"/>
      <c r="E2" s="691"/>
      <c r="F2" s="691"/>
      <c r="G2" s="691"/>
      <c r="H2" s="691"/>
      <c r="I2" s="691"/>
      <c r="J2" s="692"/>
    </row>
    <row r="3" spans="1:10" ht="57.75" customHeight="1" thickBot="1" thickTop="1">
      <c r="A3" s="690" t="s">
        <v>397</v>
      </c>
      <c r="B3" s="693"/>
      <c r="C3" s="693"/>
      <c r="D3" s="693"/>
      <c r="E3" s="693"/>
      <c r="F3" s="693"/>
      <c r="G3" s="693"/>
      <c r="H3" s="693"/>
      <c r="I3" s="693"/>
      <c r="J3" s="694"/>
    </row>
    <row r="4" spans="1:10" ht="27.75" customHeight="1" thickBot="1">
      <c r="A4" s="683"/>
      <c r="B4" s="685" t="s">
        <v>398</v>
      </c>
      <c r="C4" s="672"/>
      <c r="D4" s="673"/>
      <c r="E4" s="671" t="s">
        <v>399</v>
      </c>
      <c r="F4" s="672"/>
      <c r="G4" s="673"/>
      <c r="H4" s="671" t="s">
        <v>400</v>
      </c>
      <c r="I4" s="672"/>
      <c r="J4" s="674"/>
    </row>
    <row r="5" spans="1:10" ht="15.75" thickBot="1">
      <c r="A5" s="684"/>
      <c r="B5" s="446" t="s">
        <v>377</v>
      </c>
      <c r="C5" s="447" t="s">
        <v>60</v>
      </c>
      <c r="D5" s="448" t="s">
        <v>378</v>
      </c>
      <c r="E5" s="449" t="s">
        <v>377</v>
      </c>
      <c r="F5" s="450" t="s">
        <v>60</v>
      </c>
      <c r="G5" s="448" t="s">
        <v>378</v>
      </c>
      <c r="H5" s="449" t="s">
        <v>377</v>
      </c>
      <c r="I5" s="450" t="s">
        <v>60</v>
      </c>
      <c r="J5" s="451" t="s">
        <v>378</v>
      </c>
    </row>
    <row r="6" spans="1:10" ht="18.75" customHeight="1">
      <c r="A6" s="458">
        <v>2018</v>
      </c>
      <c r="B6" s="695">
        <v>1.12309465568545</v>
      </c>
      <c r="C6" s="696">
        <v>1.13636613180493</v>
      </c>
      <c r="D6" s="697">
        <v>1.10897256601765</v>
      </c>
      <c r="E6" s="701">
        <v>12.7996631193468</v>
      </c>
      <c r="F6" s="696">
        <v>12.8716019966578</v>
      </c>
      <c r="G6" s="697">
        <v>12.7237417532047</v>
      </c>
      <c r="H6" s="701">
        <v>19.1105727270012</v>
      </c>
      <c r="I6" s="696">
        <v>19.5305055220791</v>
      </c>
      <c r="J6" s="703">
        <v>18.6918944000699</v>
      </c>
    </row>
    <row r="7" spans="1:10" ht="18.75" customHeight="1">
      <c r="A7" s="458">
        <v>2019</v>
      </c>
      <c r="B7" s="695">
        <v>1.1587060082302</v>
      </c>
      <c r="C7" s="696">
        <v>1.17079653240836</v>
      </c>
      <c r="D7" s="697">
        <v>1.14584483007969</v>
      </c>
      <c r="E7" s="701">
        <v>12.7402714229947</v>
      </c>
      <c r="F7" s="696">
        <v>12.7998205469923</v>
      </c>
      <c r="G7" s="697">
        <v>12.6776972132352</v>
      </c>
      <c r="H7" s="701">
        <v>19.2631367819641</v>
      </c>
      <c r="I7" s="696">
        <v>19.6385777114643</v>
      </c>
      <c r="J7" s="703">
        <v>18.8894074776539</v>
      </c>
    </row>
    <row r="8" spans="1:10" ht="18.75" customHeight="1">
      <c r="A8" s="458">
        <v>2020</v>
      </c>
      <c r="B8" s="695">
        <v>0.796964896385009</v>
      </c>
      <c r="C8" s="696">
        <v>0.801070888104111</v>
      </c>
      <c r="D8" s="697">
        <v>0.792634735477089</v>
      </c>
      <c r="E8" s="701">
        <v>12.7579243401971</v>
      </c>
      <c r="F8" s="696">
        <v>12.8107893033904</v>
      </c>
      <c r="G8" s="697">
        <v>12.7028431887212</v>
      </c>
      <c r="H8" s="701">
        <v>19.5040041850898</v>
      </c>
      <c r="I8" s="696">
        <v>19.7671806152356</v>
      </c>
      <c r="J8" s="703">
        <v>19.2493832114544</v>
      </c>
    </row>
    <row r="9" spans="1:10" ht="18.75" customHeight="1">
      <c r="A9" s="458">
        <v>2021</v>
      </c>
      <c r="B9" s="695">
        <v>1.27125593150484</v>
      </c>
      <c r="C9" s="696">
        <v>1.2800477501448</v>
      </c>
      <c r="D9" s="697">
        <v>1.26206336547544</v>
      </c>
      <c r="E9" s="701">
        <v>12.3167181016825</v>
      </c>
      <c r="F9" s="696">
        <v>12.309991084451</v>
      </c>
      <c r="G9" s="697">
        <v>12.3238459082371</v>
      </c>
      <c r="H9" s="701">
        <v>18.8751088839913</v>
      </c>
      <c r="I9" s="696">
        <v>18.9280312412463</v>
      </c>
      <c r="J9" s="703">
        <v>18.8303396590528</v>
      </c>
    </row>
    <row r="10" spans="1:10" ht="18.75" customHeight="1" thickBot="1">
      <c r="A10" s="469">
        <v>2022</v>
      </c>
      <c r="B10" s="698">
        <v>1.49842943984522</v>
      </c>
      <c r="C10" s="699">
        <v>1.50628097818514</v>
      </c>
      <c r="D10" s="700">
        <v>1.49025331937884</v>
      </c>
      <c r="E10" s="702">
        <v>12.5921239549752</v>
      </c>
      <c r="F10" s="699">
        <v>12.6062492498041</v>
      </c>
      <c r="G10" s="700">
        <v>12.5773782130902</v>
      </c>
      <c r="H10" s="702">
        <v>18.2938493011129</v>
      </c>
      <c r="I10" s="699">
        <v>18.2545107778517</v>
      </c>
      <c r="J10" s="704">
        <v>18.3404433358525</v>
      </c>
    </row>
    <row r="11" spans="1:10" ht="15.75" thickTop="1">
      <c r="A11" s="675"/>
      <c r="B11" s="675"/>
      <c r="C11" s="675"/>
      <c r="D11" s="675"/>
      <c r="E11" s="675"/>
      <c r="F11" s="675"/>
      <c r="G11" s="675"/>
      <c r="H11" s="675"/>
      <c r="I11" s="675"/>
      <c r="J11" s="675"/>
    </row>
    <row r="12" spans="1:7" ht="15">
      <c r="A12" s="676" t="s">
        <v>396</v>
      </c>
      <c r="B12" s="676"/>
      <c r="C12" s="676"/>
      <c r="D12" s="676"/>
      <c r="E12" s="676"/>
      <c r="F12" s="676"/>
      <c r="G12" s="676"/>
    </row>
    <row r="13" spans="1:7" ht="15">
      <c r="A13" s="669" t="s">
        <v>401</v>
      </c>
      <c r="B13" s="669"/>
      <c r="C13" s="669"/>
      <c r="D13" s="669"/>
      <c r="E13" s="669"/>
      <c r="F13" s="669"/>
      <c r="G13" s="669"/>
    </row>
    <row r="14" spans="1:7" ht="15">
      <c r="A14" s="670" t="s">
        <v>402</v>
      </c>
      <c r="B14" s="670"/>
      <c r="C14" s="670"/>
      <c r="D14" s="670"/>
      <c r="E14" s="670"/>
      <c r="F14" s="670"/>
      <c r="G14" s="670"/>
    </row>
    <row r="15" spans="1:7" ht="15">
      <c r="A15" s="476"/>
      <c r="B15" s="476"/>
      <c r="C15" s="476"/>
      <c r="D15" s="476"/>
      <c r="E15" s="476"/>
      <c r="F15" s="476"/>
      <c r="G15" s="476"/>
    </row>
    <row r="16" spans="1:7" ht="15">
      <c r="A16" s="475" t="s">
        <v>403</v>
      </c>
      <c r="B16" s="476"/>
      <c r="C16" s="476"/>
      <c r="D16" s="476"/>
      <c r="E16" s="476"/>
      <c r="F16" s="476"/>
      <c r="G16" s="476"/>
    </row>
    <row r="17" spans="4:6" ht="15">
      <c r="D17" s="1"/>
      <c r="E17" s="1"/>
      <c r="F17" s="1"/>
    </row>
    <row r="18" spans="4:6" ht="15">
      <c r="D18"/>
      <c r="E18"/>
      <c r="F18"/>
    </row>
    <row r="19" spans="4:6" ht="15">
      <c r="D19"/>
      <c r="E19" s="5" t="s">
        <v>7</v>
      </c>
      <c r="F19"/>
    </row>
    <row r="20" spans="4:6" ht="15">
      <c r="D20"/>
      <c r="E20"/>
      <c r="F20"/>
    </row>
    <row r="21" spans="4:6" ht="15">
      <c r="D21"/>
      <c r="E21"/>
      <c r="F21"/>
    </row>
  </sheetData>
  <sheetProtection/>
  <mergeCells count="10">
    <mergeCell ref="A13:G13"/>
    <mergeCell ref="A14:G14"/>
    <mergeCell ref="A2:J2"/>
    <mergeCell ref="A3:J3"/>
    <mergeCell ref="H4:J4"/>
    <mergeCell ref="A11:J11"/>
    <mergeCell ref="A12:G12"/>
    <mergeCell ref="A4:A5"/>
    <mergeCell ref="B4:D4"/>
    <mergeCell ref="E4:G4"/>
  </mergeCells>
  <hyperlinks>
    <hyperlink ref="A1" r:id="rId1" display="http://kayham.erciyes.edu.tr/"/>
  </hyperlinks>
  <printOptions/>
  <pageMargins left="0.7" right="0.7" top="0.75" bottom="0.75" header="0.3" footer="0.3"/>
  <pageSetup horizontalDpi="600" verticalDpi="600" orientation="portrait" paperSize="9" r:id="rId3"/>
  <drawing r:id="rId2"/>
</worksheet>
</file>

<file path=xl/worksheets/sheet27.xml><?xml version="1.0" encoding="utf-8"?>
<worksheet xmlns="http://schemas.openxmlformats.org/spreadsheetml/2006/main" xmlns:r="http://schemas.openxmlformats.org/officeDocument/2006/relationships">
  <dimension ref="A1:D22"/>
  <sheetViews>
    <sheetView zoomScalePageLayoutView="0" workbookViewId="0" topLeftCell="A1">
      <selection activeCell="A2" sqref="A2:D2"/>
    </sheetView>
  </sheetViews>
  <sheetFormatPr defaultColWidth="9.00390625" defaultRowHeight="12.75"/>
  <cols>
    <col min="1" max="1" width="13.75390625" style="444" customWidth="1"/>
    <col min="2" max="4" width="22.75390625" style="444" customWidth="1"/>
    <col min="5" max="16384" width="9.125" style="444" customWidth="1"/>
  </cols>
  <sheetData>
    <row r="1" spans="1:4" ht="15.75" thickBot="1">
      <c r="A1" s="3" t="s">
        <v>8</v>
      </c>
      <c r="D1" s="445" t="s">
        <v>5</v>
      </c>
    </row>
    <row r="2" spans="1:4" ht="26.25" customHeight="1" thickBot="1" thickTop="1">
      <c r="A2" s="677" t="s">
        <v>406</v>
      </c>
      <c r="B2" s="691"/>
      <c r="C2" s="691"/>
      <c r="D2" s="692"/>
    </row>
    <row r="3" spans="1:4" ht="57.75" customHeight="1" thickBot="1" thickTop="1">
      <c r="A3" s="690" t="s">
        <v>405</v>
      </c>
      <c r="B3" s="693"/>
      <c r="C3" s="693"/>
      <c r="D3" s="694"/>
    </row>
    <row r="4" spans="1:4" ht="27.75" customHeight="1">
      <c r="A4" s="683"/>
      <c r="B4" s="707" t="s">
        <v>398</v>
      </c>
      <c r="C4" s="709" t="s">
        <v>407</v>
      </c>
      <c r="D4" s="705" t="s">
        <v>400</v>
      </c>
    </row>
    <row r="5" spans="1:4" ht="15.75" thickBot="1">
      <c r="A5" s="684"/>
      <c r="B5" s="708"/>
      <c r="C5" s="710" t="s">
        <v>408</v>
      </c>
      <c r="D5" s="706"/>
    </row>
    <row r="6" spans="1:4" ht="18.75" customHeight="1">
      <c r="A6" s="458">
        <v>2018</v>
      </c>
      <c r="B6" s="715">
        <v>0.975893715044321</v>
      </c>
      <c r="C6" s="713">
        <v>0.988512677482455</v>
      </c>
      <c r="D6" s="711">
        <v>0.957061473853752</v>
      </c>
    </row>
    <row r="7" spans="1:4" ht="18.75" customHeight="1">
      <c r="A7" s="458">
        <v>2019</v>
      </c>
      <c r="B7" s="715">
        <v>0.978688267655407</v>
      </c>
      <c r="C7" s="713">
        <v>0.990458980787364</v>
      </c>
      <c r="D7" s="711">
        <v>0.961852113487165</v>
      </c>
    </row>
    <row r="8" spans="1:4" ht="18.75" customHeight="1">
      <c r="A8" s="458">
        <v>2020</v>
      </c>
      <c r="B8" s="715">
        <v>0.989468906245005</v>
      </c>
      <c r="C8" s="713">
        <v>0.991573812345772</v>
      </c>
      <c r="D8" s="711">
        <v>0.973805196914017</v>
      </c>
    </row>
    <row r="9" spans="1:4" ht="18.75" customHeight="1">
      <c r="A9" s="458">
        <v>2021</v>
      </c>
      <c r="B9" s="715">
        <v>0.985950223601169</v>
      </c>
      <c r="C9" s="713">
        <v>1.00112549421774</v>
      </c>
      <c r="D9" s="711">
        <v>0.99483878798865</v>
      </c>
    </row>
    <row r="10" spans="1:4" ht="18.75" customHeight="1" thickBot="1">
      <c r="A10" s="469">
        <v>2022</v>
      </c>
      <c r="B10" s="716">
        <v>0.989359449506154</v>
      </c>
      <c r="C10" s="714">
        <v>0.997709783763449</v>
      </c>
      <c r="D10" s="712">
        <v>1.00470746978906</v>
      </c>
    </row>
    <row r="11" spans="1:4" ht="15.75" thickTop="1">
      <c r="A11" s="675"/>
      <c r="B11" s="675"/>
      <c r="C11" s="675"/>
      <c r="D11" s="675"/>
    </row>
    <row r="12" spans="1:3" ht="15">
      <c r="A12" s="676" t="s">
        <v>396</v>
      </c>
      <c r="B12" s="676"/>
      <c r="C12" s="676"/>
    </row>
    <row r="13" spans="1:3" ht="15">
      <c r="A13" s="669" t="s">
        <v>401</v>
      </c>
      <c r="B13" s="669"/>
      <c r="C13" s="669"/>
    </row>
    <row r="14" spans="1:3" ht="15">
      <c r="A14" s="670" t="s">
        <v>402</v>
      </c>
      <c r="B14" s="670"/>
      <c r="C14" s="670"/>
    </row>
    <row r="15" spans="1:3" ht="15">
      <c r="A15" s="476"/>
      <c r="B15" s="476"/>
      <c r="C15" s="476"/>
    </row>
    <row r="16" spans="1:3" ht="15">
      <c r="A16" s="475" t="s">
        <v>403</v>
      </c>
      <c r="B16" s="476"/>
      <c r="C16" s="476"/>
    </row>
    <row r="19" spans="2:4" ht="15">
      <c r="B19"/>
      <c r="C19"/>
      <c r="D19"/>
    </row>
    <row r="20" spans="2:4" ht="15">
      <c r="B20"/>
      <c r="C20" s="5" t="s">
        <v>7</v>
      </c>
      <c r="D20"/>
    </row>
    <row r="21" spans="2:4" ht="15">
      <c r="B21"/>
      <c r="C21"/>
      <c r="D21"/>
    </row>
    <row r="22" spans="2:4" ht="15">
      <c r="B22"/>
      <c r="C22"/>
      <c r="D22"/>
    </row>
  </sheetData>
  <sheetProtection/>
  <mergeCells count="9">
    <mergeCell ref="A11:D11"/>
    <mergeCell ref="A12:C12"/>
    <mergeCell ref="A13:C13"/>
    <mergeCell ref="A14:C14"/>
    <mergeCell ref="B4:B5"/>
    <mergeCell ref="D4:D5"/>
    <mergeCell ref="A4:A5"/>
    <mergeCell ref="A2:D2"/>
    <mergeCell ref="A3:D3"/>
  </mergeCells>
  <hyperlinks>
    <hyperlink ref="A1" r:id="rId1" display="http://kayham.erciyes.edu.tr/"/>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AO36"/>
  <sheetViews>
    <sheetView zoomScalePageLayoutView="0" workbookViewId="0" topLeftCell="A1">
      <selection activeCell="AH1" sqref="AH1:AI1"/>
    </sheetView>
  </sheetViews>
  <sheetFormatPr defaultColWidth="9.00390625" defaultRowHeight="12.75"/>
  <cols>
    <col min="1" max="1" width="23.125" style="0" customWidth="1"/>
    <col min="2" max="35" width="7.25390625" style="0" customWidth="1"/>
  </cols>
  <sheetData>
    <row r="1" spans="1:35" s="4" customFormat="1" ht="13.5" thickBot="1">
      <c r="A1" s="3" t="s">
        <v>8</v>
      </c>
      <c r="B1" s="3"/>
      <c r="C1" s="3"/>
      <c r="D1" s="3"/>
      <c r="E1" s="3"/>
      <c r="F1" s="3"/>
      <c r="G1" s="3"/>
      <c r="H1" s="3"/>
      <c r="I1" s="3"/>
      <c r="J1" s="3"/>
      <c r="K1" s="3"/>
      <c r="L1" s="3"/>
      <c r="M1" s="3"/>
      <c r="N1" s="3"/>
      <c r="O1" s="3"/>
      <c r="P1" s="3"/>
      <c r="Q1" s="3"/>
      <c r="R1" s="3"/>
      <c r="S1" s="3"/>
      <c r="T1" s="3"/>
      <c r="U1" s="3"/>
      <c r="V1" s="3"/>
      <c r="W1" s="3"/>
      <c r="X1" s="3"/>
      <c r="Y1" s="3"/>
      <c r="Z1" s="3"/>
      <c r="AA1" s="3"/>
      <c r="AB1" s="3"/>
      <c r="AH1" s="550" t="s">
        <v>5</v>
      </c>
      <c r="AI1" s="550"/>
    </row>
    <row r="2" spans="1:35" ht="26.25" customHeight="1" thickTop="1">
      <c r="A2" s="542" t="s">
        <v>299</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43"/>
      <c r="AD2" s="543"/>
      <c r="AE2" s="543"/>
      <c r="AF2" s="543"/>
      <c r="AG2" s="543"/>
      <c r="AH2" s="543"/>
      <c r="AI2" s="544"/>
    </row>
    <row r="3" spans="1:35" ht="27.75" customHeight="1" thickBot="1">
      <c r="A3" s="545" t="s">
        <v>321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46"/>
      <c r="AD3" s="546"/>
      <c r="AE3" s="546"/>
      <c r="AF3" s="546"/>
      <c r="AG3" s="546"/>
      <c r="AH3" s="546"/>
      <c r="AI3" s="547"/>
    </row>
    <row r="4" spans="1:35" ht="33" customHeight="1" thickBot="1">
      <c r="A4" s="525" t="s">
        <v>13</v>
      </c>
      <c r="B4" s="531">
        <v>2014</v>
      </c>
      <c r="C4" s="532"/>
      <c r="D4" s="532"/>
      <c r="E4" s="532"/>
      <c r="F4" s="532"/>
      <c r="G4" s="533"/>
      <c r="H4" s="531">
        <v>2015</v>
      </c>
      <c r="I4" s="532"/>
      <c r="J4" s="532"/>
      <c r="K4" s="532"/>
      <c r="L4" s="532"/>
      <c r="M4" s="532"/>
      <c r="N4" s="533"/>
      <c r="O4" s="531">
        <v>2016</v>
      </c>
      <c r="P4" s="532"/>
      <c r="Q4" s="532"/>
      <c r="R4" s="532"/>
      <c r="S4" s="532"/>
      <c r="T4" s="532"/>
      <c r="U4" s="533"/>
      <c r="V4" s="531">
        <v>2017</v>
      </c>
      <c r="W4" s="532"/>
      <c r="X4" s="532"/>
      <c r="Y4" s="532"/>
      <c r="Z4" s="532"/>
      <c r="AA4" s="532"/>
      <c r="AB4" s="533"/>
      <c r="AC4" s="532">
        <v>2018</v>
      </c>
      <c r="AD4" s="532"/>
      <c r="AE4" s="532"/>
      <c r="AF4" s="532"/>
      <c r="AG4" s="532"/>
      <c r="AH4" s="532"/>
      <c r="AI4" s="541"/>
    </row>
    <row r="5" spans="1:41" ht="70.5" customHeight="1" thickBot="1">
      <c r="A5" s="526"/>
      <c r="B5" s="523" t="s">
        <v>198</v>
      </c>
      <c r="C5" s="523" t="s">
        <v>11</v>
      </c>
      <c r="D5" s="515" t="s">
        <v>9</v>
      </c>
      <c r="E5" s="516"/>
      <c r="F5" s="517"/>
      <c r="G5" s="355" t="s">
        <v>66</v>
      </c>
      <c r="H5" s="523" t="s">
        <v>198</v>
      </c>
      <c r="I5" s="523" t="s">
        <v>11</v>
      </c>
      <c r="J5" s="523" t="s">
        <v>202</v>
      </c>
      <c r="K5" s="515" t="s">
        <v>9</v>
      </c>
      <c r="L5" s="516"/>
      <c r="M5" s="517"/>
      <c r="N5" s="355" t="s">
        <v>66</v>
      </c>
      <c r="O5" s="523" t="s">
        <v>198</v>
      </c>
      <c r="P5" s="523" t="s">
        <v>11</v>
      </c>
      <c r="Q5" s="523" t="s">
        <v>202</v>
      </c>
      <c r="R5" s="515" t="s">
        <v>9</v>
      </c>
      <c r="S5" s="516"/>
      <c r="T5" s="517"/>
      <c r="U5" s="355" t="s">
        <v>66</v>
      </c>
      <c r="V5" s="523" t="s">
        <v>198</v>
      </c>
      <c r="W5" s="523" t="s">
        <v>11</v>
      </c>
      <c r="X5" s="523" t="s">
        <v>202</v>
      </c>
      <c r="Y5" s="515" t="s">
        <v>9</v>
      </c>
      <c r="Z5" s="516"/>
      <c r="AA5" s="517"/>
      <c r="AB5" s="355" t="s">
        <v>66</v>
      </c>
      <c r="AC5" s="548" t="s">
        <v>198</v>
      </c>
      <c r="AD5" s="523" t="s">
        <v>11</v>
      </c>
      <c r="AE5" s="523" t="s">
        <v>202</v>
      </c>
      <c r="AF5" s="515" t="s">
        <v>9</v>
      </c>
      <c r="AG5" s="516"/>
      <c r="AH5" s="517"/>
      <c r="AI5" s="404" t="s">
        <v>66</v>
      </c>
      <c r="AM5" s="291"/>
      <c r="AN5" s="291"/>
      <c r="AO5" s="291"/>
    </row>
    <row r="6" spans="1:35" ht="69" customHeight="1" thickBot="1">
      <c r="A6" s="526"/>
      <c r="B6" s="524"/>
      <c r="C6" s="524"/>
      <c r="D6" s="15" t="s">
        <v>21</v>
      </c>
      <c r="E6" s="16" t="s">
        <v>23</v>
      </c>
      <c r="F6" s="51" t="s">
        <v>22</v>
      </c>
      <c r="G6" s="51" t="s">
        <v>22</v>
      </c>
      <c r="H6" s="524"/>
      <c r="I6" s="524"/>
      <c r="J6" s="524"/>
      <c r="K6" s="15" t="s">
        <v>21</v>
      </c>
      <c r="L6" s="16" t="s">
        <v>23</v>
      </c>
      <c r="M6" s="51" t="s">
        <v>22</v>
      </c>
      <c r="N6" s="51" t="s">
        <v>22</v>
      </c>
      <c r="O6" s="524"/>
      <c r="P6" s="524"/>
      <c r="Q6" s="524"/>
      <c r="R6" s="15" t="s">
        <v>21</v>
      </c>
      <c r="S6" s="16" t="s">
        <v>23</v>
      </c>
      <c r="T6" s="51" t="s">
        <v>22</v>
      </c>
      <c r="U6" s="51" t="s">
        <v>22</v>
      </c>
      <c r="V6" s="524"/>
      <c r="W6" s="524"/>
      <c r="X6" s="524"/>
      <c r="Y6" s="15" t="s">
        <v>21</v>
      </c>
      <c r="Z6" s="16" t="s">
        <v>23</v>
      </c>
      <c r="AA6" s="51" t="s">
        <v>22</v>
      </c>
      <c r="AB6" s="51" t="s">
        <v>22</v>
      </c>
      <c r="AC6" s="549"/>
      <c r="AD6" s="524"/>
      <c r="AE6" s="524"/>
      <c r="AF6" s="15" t="s">
        <v>21</v>
      </c>
      <c r="AG6" s="16" t="s">
        <v>23</v>
      </c>
      <c r="AH6" s="51" t="s">
        <v>22</v>
      </c>
      <c r="AI6" s="403" t="s">
        <v>22</v>
      </c>
    </row>
    <row r="7" spans="1:35" s="1" customFormat="1" ht="28.5" customHeight="1">
      <c r="A7" s="314" t="s">
        <v>195</v>
      </c>
      <c r="B7" s="293">
        <v>50</v>
      </c>
      <c r="C7" s="294">
        <v>268</v>
      </c>
      <c r="D7" s="294">
        <v>8194</v>
      </c>
      <c r="E7" s="294">
        <v>7416</v>
      </c>
      <c r="F7" s="294">
        <v>15610</v>
      </c>
      <c r="G7" s="295">
        <v>372</v>
      </c>
      <c r="H7" s="293">
        <v>341</v>
      </c>
      <c r="I7" s="294">
        <v>313</v>
      </c>
      <c r="J7" s="294">
        <v>914</v>
      </c>
      <c r="K7" s="294">
        <v>8373</v>
      </c>
      <c r="L7" s="294">
        <v>7839</v>
      </c>
      <c r="M7" s="294">
        <v>16212</v>
      </c>
      <c r="N7" s="295">
        <v>926</v>
      </c>
      <c r="O7" s="293">
        <v>53</v>
      </c>
      <c r="P7" s="294">
        <v>301</v>
      </c>
      <c r="Q7" s="294" t="s">
        <v>97</v>
      </c>
      <c r="R7" s="294">
        <v>8990</v>
      </c>
      <c r="S7" s="294">
        <v>8155</v>
      </c>
      <c r="T7" s="294">
        <v>17145</v>
      </c>
      <c r="U7" s="295">
        <v>463</v>
      </c>
      <c r="V7" s="293">
        <v>54</v>
      </c>
      <c r="W7" s="294">
        <v>308</v>
      </c>
      <c r="X7" s="294" t="s">
        <v>97</v>
      </c>
      <c r="Y7" s="294">
        <v>9490</v>
      </c>
      <c r="Z7" s="294">
        <v>8371</v>
      </c>
      <c r="AA7" s="294">
        <v>17861</v>
      </c>
      <c r="AB7" s="295">
        <v>474</v>
      </c>
      <c r="AC7" s="382">
        <v>56</v>
      </c>
      <c r="AD7" s="294">
        <v>313</v>
      </c>
      <c r="AE7" s="294" t="s">
        <v>97</v>
      </c>
      <c r="AF7" s="294">
        <v>9490</v>
      </c>
      <c r="AG7" s="294">
        <v>8371</v>
      </c>
      <c r="AH7" s="294">
        <v>17861</v>
      </c>
      <c r="AI7" s="216">
        <v>520</v>
      </c>
    </row>
    <row r="8" spans="1:35" s="1" customFormat="1" ht="28.5" customHeight="1">
      <c r="A8" s="307" t="s">
        <v>196</v>
      </c>
      <c r="B8" s="6">
        <v>8</v>
      </c>
      <c r="C8" s="7">
        <v>43</v>
      </c>
      <c r="D8" s="7">
        <v>565</v>
      </c>
      <c r="E8" s="7">
        <v>458</v>
      </c>
      <c r="F8" s="7">
        <v>1023</v>
      </c>
      <c r="G8" s="8">
        <v>42</v>
      </c>
      <c r="H8" s="6">
        <v>29</v>
      </c>
      <c r="I8" s="7">
        <v>116</v>
      </c>
      <c r="J8" s="7">
        <v>96</v>
      </c>
      <c r="K8" s="7">
        <v>800</v>
      </c>
      <c r="L8" s="7">
        <v>661</v>
      </c>
      <c r="M8" s="7">
        <v>1461</v>
      </c>
      <c r="N8" s="8">
        <v>97</v>
      </c>
      <c r="O8" s="6">
        <v>15</v>
      </c>
      <c r="P8" s="7">
        <v>89</v>
      </c>
      <c r="Q8" s="7" t="s">
        <v>97</v>
      </c>
      <c r="R8" s="7">
        <v>830</v>
      </c>
      <c r="S8" s="7">
        <v>763</v>
      </c>
      <c r="T8" s="7">
        <v>1593</v>
      </c>
      <c r="U8" s="8">
        <v>88</v>
      </c>
      <c r="V8" s="6">
        <v>16</v>
      </c>
      <c r="W8" s="7">
        <v>98</v>
      </c>
      <c r="X8" s="7" t="s">
        <v>97</v>
      </c>
      <c r="Y8" s="7">
        <v>848</v>
      </c>
      <c r="Z8" s="7">
        <v>812</v>
      </c>
      <c r="AA8" s="7">
        <v>1660</v>
      </c>
      <c r="AB8" s="8">
        <v>92</v>
      </c>
      <c r="AC8" s="383">
        <v>17</v>
      </c>
      <c r="AD8" s="7">
        <v>125</v>
      </c>
      <c r="AE8" s="7" t="s">
        <v>97</v>
      </c>
      <c r="AF8" s="7">
        <v>848</v>
      </c>
      <c r="AG8" s="7">
        <v>812</v>
      </c>
      <c r="AH8" s="7">
        <v>1660</v>
      </c>
      <c r="AI8" s="9">
        <v>93</v>
      </c>
    </row>
    <row r="9" spans="1:35" s="1" customFormat="1" ht="28.5" customHeight="1">
      <c r="A9" s="307" t="s">
        <v>227</v>
      </c>
      <c r="B9" s="6">
        <v>44</v>
      </c>
      <c r="C9" s="7">
        <v>120</v>
      </c>
      <c r="D9" s="7">
        <v>803</v>
      </c>
      <c r="E9" s="7">
        <v>691</v>
      </c>
      <c r="F9" s="7">
        <v>1494</v>
      </c>
      <c r="G9" s="8">
        <v>176</v>
      </c>
      <c r="H9" s="6">
        <v>53</v>
      </c>
      <c r="I9" s="7">
        <v>197</v>
      </c>
      <c r="J9" s="7">
        <v>207</v>
      </c>
      <c r="K9" s="7">
        <v>1557</v>
      </c>
      <c r="L9" s="7">
        <v>1410</v>
      </c>
      <c r="M9" s="7">
        <v>2967</v>
      </c>
      <c r="N9" s="8">
        <v>254</v>
      </c>
      <c r="O9" s="6" t="s">
        <v>97</v>
      </c>
      <c r="P9" s="7" t="s">
        <v>97</v>
      </c>
      <c r="Q9" s="7" t="s">
        <v>97</v>
      </c>
      <c r="R9" s="7">
        <v>651</v>
      </c>
      <c r="S9" s="7">
        <v>569</v>
      </c>
      <c r="T9" s="7">
        <v>1220</v>
      </c>
      <c r="U9" s="8" t="s">
        <v>97</v>
      </c>
      <c r="V9" s="6">
        <v>52</v>
      </c>
      <c r="W9" s="7">
        <v>184</v>
      </c>
      <c r="X9" s="7" t="s">
        <v>97</v>
      </c>
      <c r="Y9" s="7">
        <v>1908</v>
      </c>
      <c r="Z9" s="7">
        <v>1988</v>
      </c>
      <c r="AA9" s="7">
        <v>3896</v>
      </c>
      <c r="AB9" s="8">
        <v>213</v>
      </c>
      <c r="AC9" s="383">
        <v>55</v>
      </c>
      <c r="AD9" s="7">
        <v>204</v>
      </c>
      <c r="AE9" s="7" t="s">
        <v>97</v>
      </c>
      <c r="AF9" s="7">
        <v>1908</v>
      </c>
      <c r="AG9" s="7">
        <v>1988</v>
      </c>
      <c r="AH9" s="7">
        <v>3896</v>
      </c>
      <c r="AI9" s="9">
        <v>217</v>
      </c>
    </row>
    <row r="10" spans="1:35" s="1" customFormat="1" ht="29.25" customHeight="1">
      <c r="A10" s="307" t="s">
        <v>302</v>
      </c>
      <c r="B10" s="6" t="s">
        <v>97</v>
      </c>
      <c r="C10" s="7" t="s">
        <v>97</v>
      </c>
      <c r="D10" s="7" t="s">
        <v>97</v>
      </c>
      <c r="E10" s="7" t="s">
        <v>97</v>
      </c>
      <c r="F10" s="7" t="s">
        <v>97</v>
      </c>
      <c r="G10" s="8" t="s">
        <v>97</v>
      </c>
      <c r="H10" s="6" t="s">
        <v>97</v>
      </c>
      <c r="I10" s="383" t="s">
        <v>97</v>
      </c>
      <c r="J10" s="7" t="s">
        <v>97</v>
      </c>
      <c r="K10" s="7" t="s">
        <v>97</v>
      </c>
      <c r="L10" s="7" t="s">
        <v>97</v>
      </c>
      <c r="M10" s="7" t="s">
        <v>97</v>
      </c>
      <c r="N10" s="8" t="s">
        <v>97</v>
      </c>
      <c r="O10" s="6" t="s">
        <v>97</v>
      </c>
      <c r="P10" s="383" t="s">
        <v>97</v>
      </c>
      <c r="Q10" s="7" t="s">
        <v>97</v>
      </c>
      <c r="R10" s="7">
        <v>1198</v>
      </c>
      <c r="S10" s="7">
        <v>1289</v>
      </c>
      <c r="T10" s="7">
        <v>2487</v>
      </c>
      <c r="U10" s="8" t="s">
        <v>97</v>
      </c>
      <c r="V10" s="6">
        <v>15</v>
      </c>
      <c r="W10" s="383">
        <v>157</v>
      </c>
      <c r="X10" s="7" t="s">
        <v>97</v>
      </c>
      <c r="Y10" s="7">
        <v>895</v>
      </c>
      <c r="Z10" s="7">
        <v>702</v>
      </c>
      <c r="AA10" s="7">
        <v>1597</v>
      </c>
      <c r="AB10" s="8">
        <v>271</v>
      </c>
      <c r="AC10" s="383">
        <v>15</v>
      </c>
      <c r="AD10" s="7">
        <v>229</v>
      </c>
      <c r="AE10" s="7" t="s">
        <v>97</v>
      </c>
      <c r="AF10" s="7">
        <v>895</v>
      </c>
      <c r="AG10" s="7">
        <v>702</v>
      </c>
      <c r="AH10" s="7">
        <v>1597</v>
      </c>
      <c r="AI10" s="9">
        <v>290</v>
      </c>
    </row>
    <row r="11" spans="1:35" s="1" customFormat="1" ht="24" customHeight="1" thickBot="1">
      <c r="A11" s="315" t="s">
        <v>14</v>
      </c>
      <c r="B11" s="205">
        <v>102</v>
      </c>
      <c r="C11" s="206">
        <v>431</v>
      </c>
      <c r="D11" s="206">
        <v>9562</v>
      </c>
      <c r="E11" s="206">
        <v>8565</v>
      </c>
      <c r="F11" s="206">
        <v>18127</v>
      </c>
      <c r="G11" s="342">
        <v>590</v>
      </c>
      <c r="H11" s="205">
        <v>423</v>
      </c>
      <c r="I11" s="206">
        <v>1008</v>
      </c>
      <c r="J11" s="206">
        <v>1217</v>
      </c>
      <c r="K11" s="206">
        <v>10730</v>
      </c>
      <c r="L11" s="206">
        <v>9910</v>
      </c>
      <c r="M11" s="206">
        <v>20640</v>
      </c>
      <c r="N11" s="342">
        <v>1277</v>
      </c>
      <c r="O11" s="205">
        <v>68</v>
      </c>
      <c r="P11" s="206">
        <v>390</v>
      </c>
      <c r="Q11" s="206" t="s">
        <v>97</v>
      </c>
      <c r="R11" s="206">
        <v>11669</v>
      </c>
      <c r="S11" s="206">
        <v>10776</v>
      </c>
      <c r="T11" s="206">
        <v>22445</v>
      </c>
      <c r="U11" s="342">
        <v>551</v>
      </c>
      <c r="V11" s="205">
        <f>SUM(V7:V10)</f>
        <v>137</v>
      </c>
      <c r="W11" s="206">
        <f aca="true" t="shared" si="0" ref="W11:AB11">SUM(W7:W10)</f>
        <v>747</v>
      </c>
      <c r="X11" s="206">
        <f t="shared" si="0"/>
        <v>0</v>
      </c>
      <c r="Y11" s="206">
        <f t="shared" si="0"/>
        <v>13141</v>
      </c>
      <c r="Z11" s="206">
        <f t="shared" si="0"/>
        <v>11873</v>
      </c>
      <c r="AA11" s="206">
        <f t="shared" si="0"/>
        <v>25014</v>
      </c>
      <c r="AB11" s="342">
        <f t="shared" si="0"/>
        <v>1050</v>
      </c>
      <c r="AC11" s="384">
        <f>SUM(AC7:AC10)</f>
        <v>143</v>
      </c>
      <c r="AD11" s="384">
        <f aca="true" t="shared" si="1" ref="AD11:AI11">SUM(AD7:AD10)</f>
        <v>871</v>
      </c>
      <c r="AE11" s="384">
        <f t="shared" si="1"/>
        <v>0</v>
      </c>
      <c r="AF11" s="384">
        <f t="shared" si="1"/>
        <v>13141</v>
      </c>
      <c r="AG11" s="384">
        <f t="shared" si="1"/>
        <v>11873</v>
      </c>
      <c r="AH11" s="384">
        <f t="shared" si="1"/>
        <v>25014</v>
      </c>
      <c r="AI11" s="301">
        <f t="shared" si="1"/>
        <v>1120</v>
      </c>
    </row>
    <row r="12" spans="1:35" s="1" customFormat="1" ht="24" customHeight="1">
      <c r="A12" s="314" t="s">
        <v>231</v>
      </c>
      <c r="B12" s="293">
        <v>409</v>
      </c>
      <c r="C12" s="294">
        <v>4379</v>
      </c>
      <c r="D12" s="294">
        <v>48662</v>
      </c>
      <c r="E12" s="294">
        <v>46367</v>
      </c>
      <c r="F12" s="294">
        <v>95029</v>
      </c>
      <c r="G12" s="295">
        <v>5016</v>
      </c>
      <c r="H12" s="293" t="s">
        <v>97</v>
      </c>
      <c r="I12" s="294" t="s">
        <v>97</v>
      </c>
      <c r="J12" s="294" t="s">
        <v>97</v>
      </c>
      <c r="K12" s="294" t="s">
        <v>97</v>
      </c>
      <c r="L12" s="294" t="s">
        <v>97</v>
      </c>
      <c r="M12" s="294" t="s">
        <v>97</v>
      </c>
      <c r="N12" s="295" t="s">
        <v>97</v>
      </c>
      <c r="O12" s="293">
        <v>384</v>
      </c>
      <c r="P12" s="294">
        <v>4529</v>
      </c>
      <c r="Q12" s="294" t="s">
        <v>97</v>
      </c>
      <c r="R12" s="294">
        <v>44661</v>
      </c>
      <c r="S12" s="294">
        <v>42233</v>
      </c>
      <c r="T12" s="294">
        <v>86894</v>
      </c>
      <c r="U12" s="295">
        <v>4959</v>
      </c>
      <c r="V12" s="293">
        <v>374</v>
      </c>
      <c r="W12" s="294">
        <v>4542</v>
      </c>
      <c r="X12" s="294" t="s">
        <v>97</v>
      </c>
      <c r="Y12" s="294">
        <v>46228</v>
      </c>
      <c r="Z12" s="294">
        <v>43628</v>
      </c>
      <c r="AA12" s="294">
        <v>89856</v>
      </c>
      <c r="AB12" s="295">
        <v>4974</v>
      </c>
      <c r="AC12" s="382">
        <v>369</v>
      </c>
      <c r="AD12" s="294">
        <v>4590</v>
      </c>
      <c r="AE12" s="294" t="s">
        <v>97</v>
      </c>
      <c r="AF12" s="294">
        <v>47391</v>
      </c>
      <c r="AG12" s="294">
        <v>44359</v>
      </c>
      <c r="AH12" s="294">
        <v>91750</v>
      </c>
      <c r="AI12" s="216">
        <v>4973</v>
      </c>
    </row>
    <row r="13" spans="1:35" s="1" customFormat="1" ht="24" customHeight="1">
      <c r="A13" s="307" t="s">
        <v>232</v>
      </c>
      <c r="B13" s="6">
        <v>16</v>
      </c>
      <c r="C13" s="7">
        <v>451</v>
      </c>
      <c r="D13" s="7">
        <v>2105</v>
      </c>
      <c r="E13" s="7">
        <v>1849</v>
      </c>
      <c r="F13" s="7">
        <v>3954</v>
      </c>
      <c r="G13" s="8">
        <v>368</v>
      </c>
      <c r="H13" s="6" t="s">
        <v>97</v>
      </c>
      <c r="I13" s="7" t="s">
        <v>97</v>
      </c>
      <c r="J13" s="7" t="s">
        <v>97</v>
      </c>
      <c r="K13" s="7" t="s">
        <v>97</v>
      </c>
      <c r="L13" s="7" t="s">
        <v>97</v>
      </c>
      <c r="M13" s="7" t="s">
        <v>97</v>
      </c>
      <c r="N13" s="8" t="s">
        <v>97</v>
      </c>
      <c r="O13" s="6">
        <v>16</v>
      </c>
      <c r="P13" s="7">
        <v>455</v>
      </c>
      <c r="Q13" s="7" t="s">
        <v>97</v>
      </c>
      <c r="R13" s="7">
        <v>2160</v>
      </c>
      <c r="S13" s="7">
        <v>1825</v>
      </c>
      <c r="T13" s="7">
        <v>3985</v>
      </c>
      <c r="U13" s="8">
        <v>403</v>
      </c>
      <c r="V13" s="6">
        <v>21</v>
      </c>
      <c r="W13" s="7">
        <v>575</v>
      </c>
      <c r="X13" s="7" t="s">
        <v>97</v>
      </c>
      <c r="Y13" s="7">
        <v>2252</v>
      </c>
      <c r="Z13" s="7">
        <v>1883</v>
      </c>
      <c r="AA13" s="7">
        <v>4135</v>
      </c>
      <c r="AB13" s="8">
        <v>505</v>
      </c>
      <c r="AC13" s="383">
        <v>22</v>
      </c>
      <c r="AD13" s="7">
        <v>608</v>
      </c>
      <c r="AE13" s="7" t="s">
        <v>97</v>
      </c>
      <c r="AF13" s="7">
        <v>2333</v>
      </c>
      <c r="AG13" s="7">
        <v>2058</v>
      </c>
      <c r="AH13" s="7">
        <v>4391</v>
      </c>
      <c r="AI13" s="9">
        <v>608</v>
      </c>
    </row>
    <row r="14" spans="1:35" s="1" customFormat="1" ht="24" customHeight="1" thickBot="1">
      <c r="A14" s="315" t="s">
        <v>233</v>
      </c>
      <c r="B14" s="296">
        <v>425</v>
      </c>
      <c r="C14" s="297">
        <v>4830</v>
      </c>
      <c r="D14" s="297">
        <v>50767</v>
      </c>
      <c r="E14" s="297">
        <v>48216</v>
      </c>
      <c r="F14" s="297">
        <v>98983</v>
      </c>
      <c r="G14" s="298">
        <v>5384</v>
      </c>
      <c r="H14" s="296">
        <v>414</v>
      </c>
      <c r="I14" s="297">
        <v>4842</v>
      </c>
      <c r="J14" s="297" t="s">
        <v>97</v>
      </c>
      <c r="K14" s="297">
        <v>50254</v>
      </c>
      <c r="L14" s="297">
        <v>47545</v>
      </c>
      <c r="M14" s="297">
        <v>97799</v>
      </c>
      <c r="N14" s="298">
        <v>5480</v>
      </c>
      <c r="O14" s="296">
        <f>SUM(O12:O13)</f>
        <v>400</v>
      </c>
      <c r="P14" s="297">
        <f>SUM(P12:P13)</f>
        <v>4984</v>
      </c>
      <c r="Q14" s="297" t="s">
        <v>97</v>
      </c>
      <c r="R14" s="297">
        <f aca="true" t="shared" si="2" ref="R14:W14">SUM(R12:R13)</f>
        <v>46821</v>
      </c>
      <c r="S14" s="297">
        <f t="shared" si="2"/>
        <v>44058</v>
      </c>
      <c r="T14" s="297">
        <f t="shared" si="2"/>
        <v>90879</v>
      </c>
      <c r="U14" s="298">
        <f t="shared" si="2"/>
        <v>5362</v>
      </c>
      <c r="V14" s="296">
        <f t="shared" si="2"/>
        <v>395</v>
      </c>
      <c r="W14" s="297">
        <f t="shared" si="2"/>
        <v>5117</v>
      </c>
      <c r="X14" s="297" t="s">
        <v>97</v>
      </c>
      <c r="Y14" s="297">
        <f aca="true" t="shared" si="3" ref="Y14:AD14">SUM(Y12:Y13)</f>
        <v>48480</v>
      </c>
      <c r="Z14" s="297">
        <f t="shared" si="3"/>
        <v>45511</v>
      </c>
      <c r="AA14" s="297">
        <f t="shared" si="3"/>
        <v>93991</v>
      </c>
      <c r="AB14" s="298">
        <f t="shared" si="3"/>
        <v>5479</v>
      </c>
      <c r="AC14" s="385">
        <f t="shared" si="3"/>
        <v>391</v>
      </c>
      <c r="AD14" s="297">
        <f t="shared" si="3"/>
        <v>5198</v>
      </c>
      <c r="AE14" s="297" t="s">
        <v>97</v>
      </c>
      <c r="AF14" s="297">
        <f>SUM(AF12:AF13)</f>
        <v>49724</v>
      </c>
      <c r="AG14" s="297">
        <f>SUM(AG12:AG13)</f>
        <v>46417</v>
      </c>
      <c r="AH14" s="297">
        <f>SUM(AH12:AH13)</f>
        <v>96141</v>
      </c>
      <c r="AI14" s="301">
        <f>SUM(AI12:AI13)</f>
        <v>5581</v>
      </c>
    </row>
    <row r="15" spans="1:35" s="1" customFormat="1" ht="24" customHeight="1">
      <c r="A15" s="314" t="s">
        <v>234</v>
      </c>
      <c r="B15" s="313">
        <v>256</v>
      </c>
      <c r="C15" s="310">
        <v>1864</v>
      </c>
      <c r="D15" s="310">
        <v>43458</v>
      </c>
      <c r="E15" s="310">
        <v>41189</v>
      </c>
      <c r="F15" s="294">
        <v>84647</v>
      </c>
      <c r="G15" s="343">
        <v>4892</v>
      </c>
      <c r="H15" s="313" t="s">
        <v>97</v>
      </c>
      <c r="I15" s="310" t="s">
        <v>97</v>
      </c>
      <c r="J15" s="310" t="s">
        <v>97</v>
      </c>
      <c r="K15" s="310" t="s">
        <v>97</v>
      </c>
      <c r="L15" s="310" t="s">
        <v>97</v>
      </c>
      <c r="M15" s="311" t="s">
        <v>97</v>
      </c>
      <c r="N15" s="343" t="s">
        <v>97</v>
      </c>
      <c r="O15" s="313">
        <v>296</v>
      </c>
      <c r="P15" s="310">
        <v>2191</v>
      </c>
      <c r="Q15" s="310" t="s">
        <v>97</v>
      </c>
      <c r="R15" s="310">
        <v>47717</v>
      </c>
      <c r="S15" s="310">
        <v>45801</v>
      </c>
      <c r="T15" s="294">
        <v>93518</v>
      </c>
      <c r="U15" s="343">
        <v>5463</v>
      </c>
      <c r="V15" s="313">
        <v>314</v>
      </c>
      <c r="W15" s="310">
        <v>2307</v>
      </c>
      <c r="X15" s="310" t="s">
        <v>97</v>
      </c>
      <c r="Y15" s="310">
        <v>48003</v>
      </c>
      <c r="Z15" s="310">
        <v>46484</v>
      </c>
      <c r="AA15" s="294">
        <v>94487</v>
      </c>
      <c r="AB15" s="343">
        <v>5823</v>
      </c>
      <c r="AC15" s="382">
        <v>323</v>
      </c>
      <c r="AD15" s="294">
        <v>2483</v>
      </c>
      <c r="AE15" s="294" t="s">
        <v>97</v>
      </c>
      <c r="AF15" s="294">
        <v>49073</v>
      </c>
      <c r="AG15" s="294">
        <v>47158</v>
      </c>
      <c r="AH15" s="294">
        <v>96231</v>
      </c>
      <c r="AI15" s="216">
        <v>5964</v>
      </c>
    </row>
    <row r="16" spans="1:35" s="1" customFormat="1" ht="24" customHeight="1">
      <c r="A16" s="307" t="s">
        <v>235</v>
      </c>
      <c r="B16" s="312">
        <v>16</v>
      </c>
      <c r="C16" s="308">
        <v>96</v>
      </c>
      <c r="D16" s="308">
        <v>2116</v>
      </c>
      <c r="E16" s="308">
        <v>1746</v>
      </c>
      <c r="F16" s="7">
        <v>3862</v>
      </c>
      <c r="G16" s="344">
        <v>358</v>
      </c>
      <c r="H16" s="312" t="s">
        <v>97</v>
      </c>
      <c r="I16" s="308" t="s">
        <v>97</v>
      </c>
      <c r="J16" s="308" t="s">
        <v>97</v>
      </c>
      <c r="K16" s="308" t="s">
        <v>97</v>
      </c>
      <c r="L16" s="308" t="s">
        <v>97</v>
      </c>
      <c r="M16" s="309" t="s">
        <v>97</v>
      </c>
      <c r="N16" s="344" t="s">
        <v>97</v>
      </c>
      <c r="O16" s="312">
        <v>17</v>
      </c>
      <c r="P16" s="308">
        <v>135</v>
      </c>
      <c r="Q16" s="308" t="s">
        <v>97</v>
      </c>
      <c r="R16" s="308">
        <v>2846</v>
      </c>
      <c r="S16" s="308">
        <v>2326</v>
      </c>
      <c r="T16" s="7">
        <v>5172</v>
      </c>
      <c r="U16" s="344">
        <v>428</v>
      </c>
      <c r="V16" s="312">
        <v>23</v>
      </c>
      <c r="W16" s="308">
        <v>190</v>
      </c>
      <c r="X16" s="308" t="s">
        <v>97</v>
      </c>
      <c r="Y16" s="308">
        <v>3004</v>
      </c>
      <c r="Z16" s="308">
        <v>2498</v>
      </c>
      <c r="AA16" s="7">
        <v>5502</v>
      </c>
      <c r="AB16" s="344">
        <v>546</v>
      </c>
      <c r="AC16" s="383">
        <v>24</v>
      </c>
      <c r="AD16" s="7">
        <v>195</v>
      </c>
      <c r="AE16" s="7" t="s">
        <v>97</v>
      </c>
      <c r="AF16" s="7">
        <v>2962</v>
      </c>
      <c r="AG16" s="7">
        <v>2526</v>
      </c>
      <c r="AH16" s="7">
        <v>5488</v>
      </c>
      <c r="AI16" s="9">
        <v>550</v>
      </c>
    </row>
    <row r="17" spans="1:35" s="1" customFormat="1" ht="24" customHeight="1" thickBot="1">
      <c r="A17" s="315" t="s">
        <v>236</v>
      </c>
      <c r="B17" s="296">
        <v>272</v>
      </c>
      <c r="C17" s="297">
        <v>1960</v>
      </c>
      <c r="D17" s="297">
        <v>45574</v>
      </c>
      <c r="E17" s="297">
        <v>42935</v>
      </c>
      <c r="F17" s="297">
        <v>88509</v>
      </c>
      <c r="G17" s="298">
        <v>5250</v>
      </c>
      <c r="H17" s="296">
        <v>296</v>
      </c>
      <c r="I17" s="297">
        <v>2235</v>
      </c>
      <c r="J17" s="297" t="s">
        <v>97</v>
      </c>
      <c r="K17" s="297">
        <v>45238</v>
      </c>
      <c r="L17" s="297">
        <v>42704</v>
      </c>
      <c r="M17" s="297">
        <v>87942</v>
      </c>
      <c r="N17" s="298">
        <v>5862</v>
      </c>
      <c r="O17" s="296">
        <v>313</v>
      </c>
      <c r="P17" s="297">
        <v>2326</v>
      </c>
      <c r="Q17" s="297" t="s">
        <v>97</v>
      </c>
      <c r="R17" s="297">
        <v>50563</v>
      </c>
      <c r="S17" s="297">
        <v>48127</v>
      </c>
      <c r="T17" s="297">
        <v>98690</v>
      </c>
      <c r="U17" s="298">
        <v>5891</v>
      </c>
      <c r="V17" s="296">
        <f>SUM(V15:V16)</f>
        <v>337</v>
      </c>
      <c r="W17" s="297">
        <f>SUM(W15:W16)</f>
        <v>2497</v>
      </c>
      <c r="X17" s="297" t="s">
        <v>97</v>
      </c>
      <c r="Y17" s="297">
        <f aca="true" t="shared" si="4" ref="Y17:AD17">SUM(Y15:Y16)</f>
        <v>51007</v>
      </c>
      <c r="Z17" s="297">
        <f t="shared" si="4"/>
        <v>48982</v>
      </c>
      <c r="AA17" s="297">
        <f t="shared" si="4"/>
        <v>99989</v>
      </c>
      <c r="AB17" s="298">
        <f t="shared" si="4"/>
        <v>6369</v>
      </c>
      <c r="AC17" s="385">
        <f t="shared" si="4"/>
        <v>347</v>
      </c>
      <c r="AD17" s="297">
        <f t="shared" si="4"/>
        <v>2678</v>
      </c>
      <c r="AE17" s="297" t="s">
        <v>97</v>
      </c>
      <c r="AF17" s="297">
        <f>SUM(AF15:AF16)</f>
        <v>52035</v>
      </c>
      <c r="AG17" s="297">
        <f>SUM(AG15:AG16)</f>
        <v>49684</v>
      </c>
      <c r="AH17" s="297">
        <f>SUM(AH15:AH16)</f>
        <v>101719</v>
      </c>
      <c r="AI17" s="301">
        <f>SUM(AI15:AI16)</f>
        <v>6514</v>
      </c>
    </row>
    <row r="18" spans="1:35" s="1" customFormat="1" ht="29.25" customHeight="1">
      <c r="A18" s="314" t="s">
        <v>258</v>
      </c>
      <c r="B18" s="293">
        <v>140</v>
      </c>
      <c r="C18" s="294">
        <v>2583</v>
      </c>
      <c r="D18" s="294">
        <v>36376</v>
      </c>
      <c r="E18" s="294">
        <v>36370</v>
      </c>
      <c r="F18" s="294">
        <v>72746</v>
      </c>
      <c r="G18" s="295">
        <v>5188</v>
      </c>
      <c r="H18" s="293">
        <v>52</v>
      </c>
      <c r="I18" s="294">
        <v>986</v>
      </c>
      <c r="J18" s="294">
        <v>946</v>
      </c>
      <c r="K18" s="294">
        <v>13211</v>
      </c>
      <c r="L18" s="294">
        <v>16740</v>
      </c>
      <c r="M18" s="294">
        <v>29951</v>
      </c>
      <c r="N18" s="295">
        <v>1934</v>
      </c>
      <c r="O18" s="293">
        <v>162</v>
      </c>
      <c r="P18" s="294">
        <v>2933</v>
      </c>
      <c r="Q18" s="294" t="s">
        <v>97</v>
      </c>
      <c r="R18" s="294">
        <v>35587</v>
      </c>
      <c r="S18" s="294">
        <v>35724</v>
      </c>
      <c r="T18" s="294">
        <v>71311</v>
      </c>
      <c r="U18" s="295">
        <v>5239</v>
      </c>
      <c r="V18" s="293">
        <v>169</v>
      </c>
      <c r="W18" s="294">
        <v>3028</v>
      </c>
      <c r="X18" s="294" t="s">
        <v>97</v>
      </c>
      <c r="Y18" s="294">
        <v>35280</v>
      </c>
      <c r="Z18" s="294">
        <v>35718</v>
      </c>
      <c r="AA18" s="294">
        <v>70998</v>
      </c>
      <c r="AB18" s="295">
        <v>5467</v>
      </c>
      <c r="AC18" s="382">
        <v>170</v>
      </c>
      <c r="AD18" s="294">
        <v>3068</v>
      </c>
      <c r="AE18" s="294" t="s">
        <v>97</v>
      </c>
      <c r="AF18" s="294">
        <v>35900</v>
      </c>
      <c r="AG18" s="294">
        <v>36163</v>
      </c>
      <c r="AH18" s="294">
        <v>72063</v>
      </c>
      <c r="AI18" s="216">
        <v>5635</v>
      </c>
    </row>
    <row r="19" spans="1:35" s="1" customFormat="1" ht="30.75" customHeight="1">
      <c r="A19" s="307" t="s">
        <v>259</v>
      </c>
      <c r="B19" s="6">
        <v>24</v>
      </c>
      <c r="C19" s="7">
        <v>328</v>
      </c>
      <c r="D19" s="7">
        <v>2356</v>
      </c>
      <c r="E19" s="7">
        <v>2121</v>
      </c>
      <c r="F19" s="7">
        <v>4477</v>
      </c>
      <c r="G19" s="8">
        <v>456</v>
      </c>
      <c r="H19" s="6">
        <v>41</v>
      </c>
      <c r="I19" s="7">
        <v>699</v>
      </c>
      <c r="J19" s="7">
        <v>462</v>
      </c>
      <c r="K19" s="7">
        <v>3552</v>
      </c>
      <c r="L19" s="7">
        <v>3267</v>
      </c>
      <c r="M19" s="7">
        <v>6819</v>
      </c>
      <c r="N19" s="8">
        <v>811</v>
      </c>
      <c r="O19" s="6">
        <v>36</v>
      </c>
      <c r="P19" s="7">
        <v>623</v>
      </c>
      <c r="Q19" s="7" t="s">
        <v>97</v>
      </c>
      <c r="R19" s="7">
        <v>4580</v>
      </c>
      <c r="S19" s="7">
        <v>4016</v>
      </c>
      <c r="T19" s="7">
        <v>8596</v>
      </c>
      <c r="U19" s="8">
        <v>772</v>
      </c>
      <c r="V19" s="6">
        <v>45</v>
      </c>
      <c r="W19" s="7">
        <v>764</v>
      </c>
      <c r="X19" s="7" t="s">
        <v>97</v>
      </c>
      <c r="Y19" s="7">
        <v>5921</v>
      </c>
      <c r="Z19" s="7">
        <v>4173</v>
      </c>
      <c r="AA19" s="7">
        <v>10094</v>
      </c>
      <c r="AB19" s="8">
        <v>954</v>
      </c>
      <c r="AC19" s="383">
        <v>50</v>
      </c>
      <c r="AD19" s="7">
        <v>845</v>
      </c>
      <c r="AE19" s="7" t="s">
        <v>97</v>
      </c>
      <c r="AF19" s="7">
        <v>5822</v>
      </c>
      <c r="AG19" s="7">
        <v>3992</v>
      </c>
      <c r="AH19" s="7">
        <v>9814</v>
      </c>
      <c r="AI19" s="9">
        <v>1014</v>
      </c>
    </row>
    <row r="20" spans="1:35" s="1" customFormat="1" ht="24" customHeight="1" thickBot="1">
      <c r="A20" s="315" t="s">
        <v>237</v>
      </c>
      <c r="B20" s="296">
        <v>164</v>
      </c>
      <c r="C20" s="297">
        <v>2911</v>
      </c>
      <c r="D20" s="297">
        <v>38732</v>
      </c>
      <c r="E20" s="297">
        <v>38491</v>
      </c>
      <c r="F20" s="297">
        <v>77223</v>
      </c>
      <c r="G20" s="298">
        <v>5644</v>
      </c>
      <c r="H20" s="296">
        <v>93</v>
      </c>
      <c r="I20" s="297">
        <v>1685</v>
      </c>
      <c r="J20" s="297">
        <v>1408</v>
      </c>
      <c r="K20" s="297">
        <v>16763</v>
      </c>
      <c r="L20" s="297">
        <v>20007</v>
      </c>
      <c r="M20" s="297">
        <v>36770</v>
      </c>
      <c r="N20" s="298">
        <v>2745</v>
      </c>
      <c r="O20" s="296">
        <v>198</v>
      </c>
      <c r="P20" s="297">
        <v>3556</v>
      </c>
      <c r="Q20" s="297" t="s">
        <v>97</v>
      </c>
      <c r="R20" s="297">
        <v>40167</v>
      </c>
      <c r="S20" s="297">
        <v>39740</v>
      </c>
      <c r="T20" s="297">
        <v>79907</v>
      </c>
      <c r="U20" s="298">
        <v>6011</v>
      </c>
      <c r="V20" s="296">
        <f>SUM(V18:V19)</f>
        <v>214</v>
      </c>
      <c r="W20" s="297">
        <f>SUM(W18:W19)</f>
        <v>3792</v>
      </c>
      <c r="X20" s="297" t="s">
        <v>97</v>
      </c>
      <c r="Y20" s="297">
        <f aca="true" t="shared" si="5" ref="Y20:AD20">SUM(Y18:Y19)</f>
        <v>41201</v>
      </c>
      <c r="Z20" s="297">
        <f t="shared" si="5"/>
        <v>39891</v>
      </c>
      <c r="AA20" s="297">
        <f t="shared" si="5"/>
        <v>81092</v>
      </c>
      <c r="AB20" s="298">
        <f t="shared" si="5"/>
        <v>6421</v>
      </c>
      <c r="AC20" s="385">
        <f t="shared" si="5"/>
        <v>220</v>
      </c>
      <c r="AD20" s="297">
        <f t="shared" si="5"/>
        <v>3913</v>
      </c>
      <c r="AE20" s="297" t="s">
        <v>97</v>
      </c>
      <c r="AF20" s="297">
        <f>SUM(AF18:AF19)</f>
        <v>41722</v>
      </c>
      <c r="AG20" s="297">
        <f>SUM(AG18:AG19)</f>
        <v>40155</v>
      </c>
      <c r="AH20" s="297">
        <f>SUM(AH18:AH19)</f>
        <v>81877</v>
      </c>
      <c r="AI20" s="301">
        <f>SUM(AI18:AI19)</f>
        <v>6649</v>
      </c>
    </row>
    <row r="21" spans="1:35" s="1" customFormat="1" ht="28.5" customHeight="1">
      <c r="A21" s="314" t="s">
        <v>257</v>
      </c>
      <c r="B21" s="313" t="s">
        <v>97</v>
      </c>
      <c r="C21" s="310" t="s">
        <v>97</v>
      </c>
      <c r="D21" s="310" t="s">
        <v>97</v>
      </c>
      <c r="E21" s="310" t="s">
        <v>97</v>
      </c>
      <c r="F21" s="311" t="s">
        <v>97</v>
      </c>
      <c r="G21" s="343" t="s">
        <v>97</v>
      </c>
      <c r="H21" s="293">
        <v>96</v>
      </c>
      <c r="I21" s="294">
        <v>1701</v>
      </c>
      <c r="J21" s="294">
        <v>2126</v>
      </c>
      <c r="K21" s="294">
        <v>22262</v>
      </c>
      <c r="L21" s="294">
        <v>19008</v>
      </c>
      <c r="M21" s="294">
        <v>41270</v>
      </c>
      <c r="N21" s="295">
        <v>3444</v>
      </c>
      <c r="O21" s="293" t="s">
        <v>97</v>
      </c>
      <c r="P21" s="294" t="s">
        <v>97</v>
      </c>
      <c r="Q21" s="294" t="s">
        <v>97</v>
      </c>
      <c r="R21" s="294" t="s">
        <v>97</v>
      </c>
      <c r="S21" s="294" t="s">
        <v>97</v>
      </c>
      <c r="T21" s="294" t="s">
        <v>97</v>
      </c>
      <c r="U21" s="295" t="s">
        <v>97</v>
      </c>
      <c r="V21" s="293" t="s">
        <v>97</v>
      </c>
      <c r="W21" s="294" t="s">
        <v>97</v>
      </c>
      <c r="X21" s="294" t="s">
        <v>97</v>
      </c>
      <c r="Y21" s="294" t="s">
        <v>97</v>
      </c>
      <c r="Z21" s="294" t="s">
        <v>97</v>
      </c>
      <c r="AA21" s="294" t="s">
        <v>97</v>
      </c>
      <c r="AB21" s="295" t="s">
        <v>97</v>
      </c>
      <c r="AC21" s="313" t="s">
        <v>97</v>
      </c>
      <c r="AD21" s="310" t="s">
        <v>97</v>
      </c>
      <c r="AE21" s="310" t="s">
        <v>97</v>
      </c>
      <c r="AF21" s="310" t="s">
        <v>97</v>
      </c>
      <c r="AG21" s="311" t="s">
        <v>97</v>
      </c>
      <c r="AH21" s="311" t="s">
        <v>97</v>
      </c>
      <c r="AI21" s="317" t="s">
        <v>97</v>
      </c>
    </row>
    <row r="22" spans="1:35" s="1" customFormat="1" ht="30.75" customHeight="1">
      <c r="A22" s="307" t="s">
        <v>260</v>
      </c>
      <c r="B22" s="312" t="s">
        <v>97</v>
      </c>
      <c r="C22" s="308" t="s">
        <v>97</v>
      </c>
      <c r="D22" s="308" t="s">
        <v>97</v>
      </c>
      <c r="E22" s="308" t="s">
        <v>97</v>
      </c>
      <c r="F22" s="309" t="s">
        <v>97</v>
      </c>
      <c r="G22" s="344" t="s">
        <v>97</v>
      </c>
      <c r="H22" s="6">
        <v>5</v>
      </c>
      <c r="I22" s="7">
        <v>114</v>
      </c>
      <c r="J22" s="7">
        <v>44</v>
      </c>
      <c r="K22" s="7">
        <v>805</v>
      </c>
      <c r="L22" s="7">
        <v>865</v>
      </c>
      <c r="M22" s="7">
        <v>1670</v>
      </c>
      <c r="N22" s="8">
        <v>110</v>
      </c>
      <c r="O22" s="6" t="s">
        <v>97</v>
      </c>
      <c r="P22" s="7" t="s">
        <v>97</v>
      </c>
      <c r="Q22" s="7" t="s">
        <v>97</v>
      </c>
      <c r="R22" s="7" t="s">
        <v>97</v>
      </c>
      <c r="S22" s="7" t="s">
        <v>97</v>
      </c>
      <c r="T22" s="7" t="s">
        <v>97</v>
      </c>
      <c r="U22" s="8" t="s">
        <v>97</v>
      </c>
      <c r="V22" s="6" t="s">
        <v>97</v>
      </c>
      <c r="W22" s="7" t="s">
        <v>97</v>
      </c>
      <c r="X22" s="7" t="s">
        <v>97</v>
      </c>
      <c r="Y22" s="7" t="s">
        <v>97</v>
      </c>
      <c r="Z22" s="7" t="s">
        <v>97</v>
      </c>
      <c r="AA22" s="7" t="s">
        <v>97</v>
      </c>
      <c r="AB22" s="8" t="s">
        <v>97</v>
      </c>
      <c r="AC22" s="312" t="s">
        <v>97</v>
      </c>
      <c r="AD22" s="308" t="s">
        <v>97</v>
      </c>
      <c r="AE22" s="308" t="s">
        <v>97</v>
      </c>
      <c r="AF22" s="308" t="s">
        <v>97</v>
      </c>
      <c r="AG22" s="309" t="s">
        <v>97</v>
      </c>
      <c r="AH22" s="309" t="s">
        <v>97</v>
      </c>
      <c r="AI22" s="316" t="s">
        <v>97</v>
      </c>
    </row>
    <row r="23" spans="1:35" s="1" customFormat="1" ht="24" customHeight="1" thickBot="1">
      <c r="A23" s="315" t="s">
        <v>237</v>
      </c>
      <c r="B23" s="296" t="s">
        <v>97</v>
      </c>
      <c r="C23" s="297" t="s">
        <v>97</v>
      </c>
      <c r="D23" s="297" t="s">
        <v>97</v>
      </c>
      <c r="E23" s="297" t="s">
        <v>97</v>
      </c>
      <c r="F23" s="297" t="s">
        <v>97</v>
      </c>
      <c r="G23" s="298" t="s">
        <v>97</v>
      </c>
      <c r="H23" s="296">
        <v>101</v>
      </c>
      <c r="I23" s="297">
        <v>1815</v>
      </c>
      <c r="J23" s="297">
        <v>2170</v>
      </c>
      <c r="K23" s="297">
        <v>23067</v>
      </c>
      <c r="L23" s="297">
        <v>19873</v>
      </c>
      <c r="M23" s="297">
        <v>42940</v>
      </c>
      <c r="N23" s="298">
        <v>3554</v>
      </c>
      <c r="O23" s="296" t="s">
        <v>97</v>
      </c>
      <c r="P23" s="297" t="s">
        <v>97</v>
      </c>
      <c r="Q23" s="297" t="s">
        <v>97</v>
      </c>
      <c r="R23" s="297" t="s">
        <v>97</v>
      </c>
      <c r="S23" s="297" t="s">
        <v>97</v>
      </c>
      <c r="T23" s="297" t="s">
        <v>97</v>
      </c>
      <c r="U23" s="298" t="s">
        <v>97</v>
      </c>
      <c r="V23" s="296" t="s">
        <v>97</v>
      </c>
      <c r="W23" s="297" t="s">
        <v>97</v>
      </c>
      <c r="X23" s="297" t="s">
        <v>97</v>
      </c>
      <c r="Y23" s="297" t="s">
        <v>97</v>
      </c>
      <c r="Z23" s="297" t="s">
        <v>97</v>
      </c>
      <c r="AA23" s="297" t="s">
        <v>97</v>
      </c>
      <c r="AB23" s="298" t="s">
        <v>97</v>
      </c>
      <c r="AC23" s="296" t="s">
        <v>97</v>
      </c>
      <c r="AD23" s="297" t="s">
        <v>97</v>
      </c>
      <c r="AE23" s="297" t="s">
        <v>97</v>
      </c>
      <c r="AF23" s="297" t="s">
        <v>97</v>
      </c>
      <c r="AG23" s="297" t="s">
        <v>97</v>
      </c>
      <c r="AH23" s="297" t="s">
        <v>97</v>
      </c>
      <c r="AI23" s="301" t="s">
        <v>97</v>
      </c>
    </row>
    <row r="24" spans="1:35" s="1" customFormat="1" ht="24" customHeight="1">
      <c r="A24" s="314" t="s">
        <v>238</v>
      </c>
      <c r="B24" s="293">
        <v>855</v>
      </c>
      <c r="C24" s="294">
        <v>9094</v>
      </c>
      <c r="D24" s="294">
        <v>136690</v>
      </c>
      <c r="E24" s="294">
        <v>131342</v>
      </c>
      <c r="F24" s="294">
        <v>268032</v>
      </c>
      <c r="G24" s="295">
        <v>15468</v>
      </c>
      <c r="H24" s="313">
        <v>489</v>
      </c>
      <c r="I24" s="310">
        <v>3000</v>
      </c>
      <c r="J24" s="310">
        <v>3986</v>
      </c>
      <c r="K24" s="310">
        <v>43846</v>
      </c>
      <c r="L24" s="310">
        <v>43587</v>
      </c>
      <c r="M24" s="389">
        <v>87433</v>
      </c>
      <c r="N24" s="386">
        <v>6304</v>
      </c>
      <c r="O24" s="313" t="s">
        <v>97</v>
      </c>
      <c r="P24" s="310" t="s">
        <v>97</v>
      </c>
      <c r="Q24" s="310" t="s">
        <v>97</v>
      </c>
      <c r="R24" s="310" t="s">
        <v>97</v>
      </c>
      <c r="S24" s="310" t="s">
        <v>97</v>
      </c>
      <c r="T24" s="389" t="s">
        <v>97</v>
      </c>
      <c r="U24" s="386" t="s">
        <v>97</v>
      </c>
      <c r="V24" s="313" t="s">
        <v>97</v>
      </c>
      <c r="W24" s="310" t="s">
        <v>97</v>
      </c>
      <c r="X24" s="310" t="s">
        <v>97</v>
      </c>
      <c r="Y24" s="310" t="s">
        <v>97</v>
      </c>
      <c r="Z24" s="310" t="s">
        <v>97</v>
      </c>
      <c r="AA24" s="389" t="s">
        <v>97</v>
      </c>
      <c r="AB24" s="386" t="s">
        <v>97</v>
      </c>
      <c r="AC24" s="293" t="s">
        <v>97</v>
      </c>
      <c r="AD24" s="294" t="s">
        <v>97</v>
      </c>
      <c r="AE24" s="294" t="s">
        <v>97</v>
      </c>
      <c r="AF24" s="294" t="s">
        <v>97</v>
      </c>
      <c r="AG24" s="294" t="s">
        <v>97</v>
      </c>
      <c r="AH24" s="295" t="s">
        <v>97</v>
      </c>
      <c r="AI24" s="293" t="s">
        <v>97</v>
      </c>
    </row>
    <row r="25" spans="1:35" s="1" customFormat="1" ht="24" customHeight="1">
      <c r="A25" s="307" t="s">
        <v>239</v>
      </c>
      <c r="B25" s="6">
        <v>64</v>
      </c>
      <c r="C25" s="7">
        <v>918</v>
      </c>
      <c r="D25" s="7">
        <v>7142</v>
      </c>
      <c r="E25" s="7">
        <v>6174</v>
      </c>
      <c r="F25" s="7">
        <v>13316</v>
      </c>
      <c r="G25" s="8">
        <v>1224</v>
      </c>
      <c r="H25" s="312" t="s">
        <v>97</v>
      </c>
      <c r="I25" s="308" t="s">
        <v>97</v>
      </c>
      <c r="J25" s="308" t="s">
        <v>97</v>
      </c>
      <c r="K25" s="308" t="s">
        <v>97</v>
      </c>
      <c r="L25" s="308" t="s">
        <v>97</v>
      </c>
      <c r="M25" s="308" t="s">
        <v>97</v>
      </c>
      <c r="N25" s="387" t="s">
        <v>97</v>
      </c>
      <c r="O25" s="312" t="s">
        <v>97</v>
      </c>
      <c r="P25" s="308" t="s">
        <v>97</v>
      </c>
      <c r="Q25" s="308" t="s">
        <v>97</v>
      </c>
      <c r="R25" s="308" t="s">
        <v>97</v>
      </c>
      <c r="S25" s="308" t="s">
        <v>97</v>
      </c>
      <c r="T25" s="308" t="s">
        <v>97</v>
      </c>
      <c r="U25" s="387" t="s">
        <v>97</v>
      </c>
      <c r="V25" s="312" t="s">
        <v>97</v>
      </c>
      <c r="W25" s="308" t="s">
        <v>97</v>
      </c>
      <c r="X25" s="308" t="s">
        <v>97</v>
      </c>
      <c r="Y25" s="308" t="s">
        <v>97</v>
      </c>
      <c r="Z25" s="308" t="s">
        <v>97</v>
      </c>
      <c r="AA25" s="308" t="s">
        <v>97</v>
      </c>
      <c r="AB25" s="387" t="s">
        <v>97</v>
      </c>
      <c r="AC25" s="6" t="s">
        <v>97</v>
      </c>
      <c r="AD25" s="7" t="s">
        <v>97</v>
      </c>
      <c r="AE25" s="7" t="s">
        <v>97</v>
      </c>
      <c r="AF25" s="7" t="s">
        <v>97</v>
      </c>
      <c r="AG25" s="7" t="s">
        <v>97</v>
      </c>
      <c r="AH25" s="8" t="s">
        <v>97</v>
      </c>
      <c r="AI25" s="6" t="s">
        <v>97</v>
      </c>
    </row>
    <row r="26" spans="1:35" s="1" customFormat="1" ht="24" customHeight="1">
      <c r="A26" s="307" t="s">
        <v>240</v>
      </c>
      <c r="B26" s="6">
        <v>44</v>
      </c>
      <c r="C26" s="7">
        <v>120</v>
      </c>
      <c r="D26" s="7">
        <v>803</v>
      </c>
      <c r="E26" s="7">
        <v>691</v>
      </c>
      <c r="F26" s="7">
        <v>1494</v>
      </c>
      <c r="G26" s="8">
        <v>176</v>
      </c>
      <c r="H26" s="313" t="s">
        <v>97</v>
      </c>
      <c r="I26" s="310" t="s">
        <v>97</v>
      </c>
      <c r="J26" s="310" t="s">
        <v>97</v>
      </c>
      <c r="K26" s="310" t="s">
        <v>97</v>
      </c>
      <c r="L26" s="310" t="s">
        <v>97</v>
      </c>
      <c r="M26" s="310" t="s">
        <v>97</v>
      </c>
      <c r="N26" s="388" t="s">
        <v>97</v>
      </c>
      <c r="O26" s="313" t="s">
        <v>97</v>
      </c>
      <c r="P26" s="310" t="s">
        <v>97</v>
      </c>
      <c r="Q26" s="310" t="s">
        <v>97</v>
      </c>
      <c r="R26" s="310" t="s">
        <v>97</v>
      </c>
      <c r="S26" s="310" t="s">
        <v>97</v>
      </c>
      <c r="T26" s="310" t="s">
        <v>97</v>
      </c>
      <c r="U26" s="388" t="s">
        <v>97</v>
      </c>
      <c r="V26" s="313" t="s">
        <v>97</v>
      </c>
      <c r="W26" s="310" t="s">
        <v>97</v>
      </c>
      <c r="X26" s="310" t="s">
        <v>97</v>
      </c>
      <c r="Y26" s="310" t="s">
        <v>97</v>
      </c>
      <c r="Z26" s="310" t="s">
        <v>97</v>
      </c>
      <c r="AA26" s="310" t="s">
        <v>97</v>
      </c>
      <c r="AB26" s="388" t="s">
        <v>97</v>
      </c>
      <c r="AC26" s="6" t="s">
        <v>97</v>
      </c>
      <c r="AD26" s="7" t="s">
        <v>97</v>
      </c>
      <c r="AE26" s="7" t="s">
        <v>97</v>
      </c>
      <c r="AF26" s="7" t="s">
        <v>97</v>
      </c>
      <c r="AG26" s="7" t="s">
        <v>97</v>
      </c>
      <c r="AH26" s="8" t="s">
        <v>97</v>
      </c>
      <c r="AI26" s="6" t="s">
        <v>97</v>
      </c>
    </row>
    <row r="27" spans="1:35" ht="24" customHeight="1" thickBot="1">
      <c r="A27" s="318" t="s">
        <v>156</v>
      </c>
      <c r="B27" s="319">
        <v>963</v>
      </c>
      <c r="C27" s="320">
        <v>10132</v>
      </c>
      <c r="D27" s="320">
        <v>144635</v>
      </c>
      <c r="E27" s="320">
        <v>138207</v>
      </c>
      <c r="F27" s="320">
        <v>282842</v>
      </c>
      <c r="G27" s="345">
        <v>16868</v>
      </c>
      <c r="H27" s="319">
        <v>1327</v>
      </c>
      <c r="I27" s="320">
        <v>11585</v>
      </c>
      <c r="J27" s="320">
        <v>4795</v>
      </c>
      <c r="K27" s="320">
        <v>146052</v>
      </c>
      <c r="L27" s="320">
        <v>140039</v>
      </c>
      <c r="M27" s="320">
        <v>286091</v>
      </c>
      <c r="N27" s="345">
        <v>18918</v>
      </c>
      <c r="O27" s="319">
        <v>979</v>
      </c>
      <c r="P27" s="320">
        <v>11256</v>
      </c>
      <c r="Q27" s="320" t="s">
        <v>97</v>
      </c>
      <c r="R27" s="320">
        <v>149220</v>
      </c>
      <c r="S27" s="320">
        <v>142701</v>
      </c>
      <c r="T27" s="320">
        <v>291921</v>
      </c>
      <c r="U27" s="345">
        <v>17815</v>
      </c>
      <c r="V27" s="319">
        <f>SUM(V11,V14,V17,V20,V23)</f>
        <v>1083</v>
      </c>
      <c r="W27" s="320">
        <f aca="true" t="shared" si="6" ref="W27:AB27">SUM(W11,W14,W17,W20,W23)</f>
        <v>12153</v>
      </c>
      <c r="X27" s="320">
        <f t="shared" si="6"/>
        <v>0</v>
      </c>
      <c r="Y27" s="320">
        <f t="shared" si="6"/>
        <v>153829</v>
      </c>
      <c r="Z27" s="320">
        <f t="shared" si="6"/>
        <v>146257</v>
      </c>
      <c r="AA27" s="320">
        <f t="shared" si="6"/>
        <v>300086</v>
      </c>
      <c r="AB27" s="345">
        <f t="shared" si="6"/>
        <v>19319</v>
      </c>
      <c r="AC27" s="319">
        <f>SUM(AC11,AC14,AC17,AC20,AC23)</f>
        <v>1101</v>
      </c>
      <c r="AD27" s="320">
        <f aca="true" t="shared" si="7" ref="AD27:AI27">SUM(AD11,AD14,AD17,AD20,AD23)</f>
        <v>12660</v>
      </c>
      <c r="AE27" s="320">
        <f t="shared" si="7"/>
        <v>0</v>
      </c>
      <c r="AF27" s="320">
        <f>SUM(AF11,AF14,AF17,AF20,AF23)</f>
        <v>156622</v>
      </c>
      <c r="AG27" s="320">
        <f t="shared" si="7"/>
        <v>148129</v>
      </c>
      <c r="AH27" s="345">
        <f t="shared" si="7"/>
        <v>304751</v>
      </c>
      <c r="AI27" s="319">
        <f t="shared" si="7"/>
        <v>19864</v>
      </c>
    </row>
    <row r="28" spans="1:35" ht="14.25" customHeight="1" thickTop="1">
      <c r="A28" s="527"/>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row>
    <row r="29" spans="1:28" ht="14.25" customHeight="1">
      <c r="A29" s="204" t="s">
        <v>98</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row>
    <row r="30" spans="1:28" ht="14.25" customHeight="1">
      <c r="A30" s="537" t="s">
        <v>322</v>
      </c>
      <c r="B30" s="537"/>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1:32" ht="14.25" customHeight="1">
      <c r="A31" s="537" t="s">
        <v>323</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131"/>
      <c r="AF31" s="131"/>
    </row>
    <row r="32" spans="1:28" ht="14.25" customHeight="1">
      <c r="A32" s="47" t="s">
        <v>154</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row>
    <row r="36" spans="18:21" ht="12.75">
      <c r="R36" s="536" t="s">
        <v>7</v>
      </c>
      <c r="S36" s="536"/>
      <c r="T36" s="536"/>
      <c r="U36" s="381"/>
    </row>
    <row r="52" ht="16.5" customHeight="1"/>
    <row r="53" ht="14.25" customHeight="1"/>
    <row r="54" ht="14.25" customHeight="1"/>
    <row r="55" ht="14.25" customHeight="1"/>
  </sheetData>
  <sheetProtection/>
  <mergeCells count="32">
    <mergeCell ref="AH1:AI1"/>
    <mergeCell ref="K5:M5"/>
    <mergeCell ref="A2:AI2"/>
    <mergeCell ref="A3:AI3"/>
    <mergeCell ref="A4:A6"/>
    <mergeCell ref="AC4:AI4"/>
    <mergeCell ref="B4:G4"/>
    <mergeCell ref="B5:B6"/>
    <mergeCell ref="O4:U4"/>
    <mergeCell ref="AE5:AE6"/>
    <mergeCell ref="A30:B30"/>
    <mergeCell ref="V4:AB4"/>
    <mergeCell ref="A28:AI28"/>
    <mergeCell ref="AF5:AH5"/>
    <mergeCell ref="AC5:AC6"/>
    <mergeCell ref="Y5:AA5"/>
    <mergeCell ref="O5:O6"/>
    <mergeCell ref="X5:X6"/>
    <mergeCell ref="H4:N4"/>
    <mergeCell ref="H5:H6"/>
    <mergeCell ref="I5:I6"/>
    <mergeCell ref="AD5:AD6"/>
    <mergeCell ref="C5:C6"/>
    <mergeCell ref="D5:F5"/>
    <mergeCell ref="V5:V6"/>
    <mergeCell ref="W5:W6"/>
    <mergeCell ref="R5:T5"/>
    <mergeCell ref="J5:J6"/>
    <mergeCell ref="P5:P6"/>
    <mergeCell ref="Q5:Q6"/>
    <mergeCell ref="R36:T36"/>
    <mergeCell ref="A31:AD31"/>
  </mergeCells>
  <hyperlinks>
    <hyperlink ref="A1" r:id="rId1" display="http://kayham.erciyes.edu.tr/"/>
  </hyperlinks>
  <printOptions/>
  <pageMargins left="1.02" right="0.21" top="1" bottom="0.85" header="0.53" footer="0.5"/>
  <pageSetup horizontalDpi="600" verticalDpi="600" orientation="landscape" paperSize="9" scale="93"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AP32"/>
  <sheetViews>
    <sheetView zoomScalePageLayoutView="0" workbookViewId="0" topLeftCell="A1">
      <selection activeCell="AP1" sqref="AP1"/>
    </sheetView>
  </sheetViews>
  <sheetFormatPr defaultColWidth="9.00390625" defaultRowHeight="12.75"/>
  <cols>
    <col min="1" max="1" width="23.125" style="0" customWidth="1"/>
    <col min="2" max="2" width="12.625" style="0" customWidth="1"/>
    <col min="3" max="3" width="10.625" style="0" customWidth="1"/>
    <col min="4" max="4" width="8.25390625" style="0" customWidth="1"/>
    <col min="5" max="5" width="9.25390625" style="0" customWidth="1"/>
    <col min="6" max="6" width="8.375" style="0" customWidth="1"/>
    <col min="7" max="7" width="8.625" style="0" customWidth="1"/>
    <col min="8" max="8" width="9.25390625" style="0" customWidth="1"/>
    <col min="9" max="9" width="8.375" style="0" customWidth="1"/>
  </cols>
  <sheetData>
    <row r="1" spans="1:42" s="4" customFormat="1" ht="13.5" thickBot="1">
      <c r="A1" s="3" t="s">
        <v>8</v>
      </c>
      <c r="B1" s="3"/>
      <c r="AP1" s="117" t="s">
        <v>5</v>
      </c>
    </row>
    <row r="2" spans="1:42" ht="26.25" customHeight="1" thickTop="1">
      <c r="A2" s="542" t="s">
        <v>298</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4"/>
    </row>
    <row r="3" spans="1:42" ht="27.75" customHeight="1" thickBot="1">
      <c r="A3" s="545" t="s">
        <v>200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7"/>
    </row>
    <row r="4" spans="1:42" ht="37.5" customHeight="1" thickBot="1">
      <c r="A4" s="558" t="s">
        <v>24</v>
      </c>
      <c r="B4" s="559">
        <v>2009</v>
      </c>
      <c r="C4" s="560"/>
      <c r="D4" s="560"/>
      <c r="E4" s="560"/>
      <c r="F4" s="560"/>
      <c r="G4" s="560"/>
      <c r="H4" s="560"/>
      <c r="I4" s="561"/>
      <c r="J4" s="559">
        <v>2010</v>
      </c>
      <c r="K4" s="560"/>
      <c r="L4" s="560"/>
      <c r="M4" s="560"/>
      <c r="N4" s="560"/>
      <c r="O4" s="560"/>
      <c r="P4" s="560"/>
      <c r="Q4" s="561"/>
      <c r="R4" s="559">
        <v>2011</v>
      </c>
      <c r="S4" s="560"/>
      <c r="T4" s="560"/>
      <c r="U4" s="560"/>
      <c r="V4" s="560"/>
      <c r="W4" s="560"/>
      <c r="X4" s="560"/>
      <c r="Y4" s="560"/>
      <c r="Z4" s="559">
        <v>2012</v>
      </c>
      <c r="AA4" s="560"/>
      <c r="AB4" s="560"/>
      <c r="AC4" s="560"/>
      <c r="AD4" s="560"/>
      <c r="AE4" s="560"/>
      <c r="AF4" s="560"/>
      <c r="AG4" s="560"/>
      <c r="AH4" s="531">
        <v>2013</v>
      </c>
      <c r="AI4" s="532"/>
      <c r="AJ4" s="532"/>
      <c r="AK4" s="532"/>
      <c r="AL4" s="532"/>
      <c r="AM4" s="532"/>
      <c r="AN4" s="532"/>
      <c r="AO4" s="532"/>
      <c r="AP4" s="541"/>
    </row>
    <row r="5" spans="1:42" ht="61.5" customHeight="1" thickBot="1">
      <c r="A5" s="558"/>
      <c r="B5" s="534" t="s">
        <v>25</v>
      </c>
      <c r="C5" s="523" t="s">
        <v>11</v>
      </c>
      <c r="D5" s="555" t="s">
        <v>9</v>
      </c>
      <c r="E5" s="556"/>
      <c r="F5" s="557"/>
      <c r="G5" s="518" t="s">
        <v>10</v>
      </c>
      <c r="H5" s="516"/>
      <c r="I5" s="517"/>
      <c r="J5" s="534" t="s">
        <v>25</v>
      </c>
      <c r="K5" s="523" t="s">
        <v>11</v>
      </c>
      <c r="L5" s="563" t="s">
        <v>9</v>
      </c>
      <c r="M5" s="564"/>
      <c r="N5" s="565"/>
      <c r="O5" s="518" t="s">
        <v>10</v>
      </c>
      <c r="P5" s="516"/>
      <c r="Q5" s="517"/>
      <c r="R5" s="534" t="s">
        <v>25</v>
      </c>
      <c r="S5" s="523" t="s">
        <v>11</v>
      </c>
      <c r="T5" s="515" t="s">
        <v>9</v>
      </c>
      <c r="U5" s="516"/>
      <c r="V5" s="517"/>
      <c r="W5" s="518" t="s">
        <v>10</v>
      </c>
      <c r="X5" s="516"/>
      <c r="Y5" s="566"/>
      <c r="Z5" s="534" t="s">
        <v>25</v>
      </c>
      <c r="AA5" s="523" t="s">
        <v>11</v>
      </c>
      <c r="AB5" s="563" t="s">
        <v>9</v>
      </c>
      <c r="AC5" s="564"/>
      <c r="AD5" s="565"/>
      <c r="AE5" s="518" t="s">
        <v>10</v>
      </c>
      <c r="AF5" s="516"/>
      <c r="AG5" s="566"/>
      <c r="AH5" s="534" t="s">
        <v>25</v>
      </c>
      <c r="AI5" s="523" t="s">
        <v>11</v>
      </c>
      <c r="AJ5" s="523" t="s">
        <v>202</v>
      </c>
      <c r="AK5" s="563" t="s">
        <v>9</v>
      </c>
      <c r="AL5" s="564"/>
      <c r="AM5" s="565"/>
      <c r="AN5" s="518" t="s">
        <v>10</v>
      </c>
      <c r="AO5" s="516"/>
      <c r="AP5" s="519"/>
    </row>
    <row r="6" spans="1:42" ht="67.5" customHeight="1" thickBot="1">
      <c r="A6" s="558"/>
      <c r="B6" s="554"/>
      <c r="C6" s="554"/>
      <c r="D6" s="152" t="s">
        <v>21</v>
      </c>
      <c r="E6" s="153" t="s">
        <v>23</v>
      </c>
      <c r="F6" s="167" t="s">
        <v>22</v>
      </c>
      <c r="G6" s="10" t="s">
        <v>21</v>
      </c>
      <c r="H6" s="11" t="s">
        <v>20</v>
      </c>
      <c r="I6" s="49" t="s">
        <v>22</v>
      </c>
      <c r="J6" s="554"/>
      <c r="K6" s="554"/>
      <c r="L6" s="95" t="s">
        <v>21</v>
      </c>
      <c r="M6" s="96" t="s">
        <v>23</v>
      </c>
      <c r="N6" s="97" t="s">
        <v>22</v>
      </c>
      <c r="O6" s="10" t="s">
        <v>21</v>
      </c>
      <c r="P6" s="11" t="s">
        <v>20</v>
      </c>
      <c r="Q6" s="49" t="s">
        <v>22</v>
      </c>
      <c r="R6" s="554"/>
      <c r="S6" s="554"/>
      <c r="T6" s="10" t="s">
        <v>21</v>
      </c>
      <c r="U6" s="11" t="s">
        <v>23</v>
      </c>
      <c r="V6" s="49" t="s">
        <v>22</v>
      </c>
      <c r="W6" s="10" t="s">
        <v>21</v>
      </c>
      <c r="X6" s="11" t="s">
        <v>20</v>
      </c>
      <c r="Y6" s="49" t="s">
        <v>22</v>
      </c>
      <c r="Z6" s="554"/>
      <c r="AA6" s="554"/>
      <c r="AB6" s="95" t="s">
        <v>21</v>
      </c>
      <c r="AC6" s="96" t="s">
        <v>23</v>
      </c>
      <c r="AD6" s="97" t="s">
        <v>22</v>
      </c>
      <c r="AE6" s="10" t="s">
        <v>21</v>
      </c>
      <c r="AF6" s="11" t="s">
        <v>20</v>
      </c>
      <c r="AG6" s="175" t="s">
        <v>22</v>
      </c>
      <c r="AH6" s="554"/>
      <c r="AI6" s="554"/>
      <c r="AJ6" s="554"/>
      <c r="AK6" s="95" t="s">
        <v>21</v>
      </c>
      <c r="AL6" s="96" t="s">
        <v>23</v>
      </c>
      <c r="AM6" s="97" t="s">
        <v>22</v>
      </c>
      <c r="AN6" s="10" t="s">
        <v>21</v>
      </c>
      <c r="AO6" s="96" t="s">
        <v>23</v>
      </c>
      <c r="AP6" s="129" t="s">
        <v>22</v>
      </c>
    </row>
    <row r="7" spans="1:42" s="1" customFormat="1" ht="24" customHeight="1">
      <c r="A7" s="60" t="s">
        <v>26</v>
      </c>
      <c r="B7" s="53">
        <v>3</v>
      </c>
      <c r="C7" s="53">
        <v>17</v>
      </c>
      <c r="D7" s="55">
        <v>197</v>
      </c>
      <c r="E7" s="19">
        <v>222</v>
      </c>
      <c r="F7" s="56">
        <v>419</v>
      </c>
      <c r="G7" s="55">
        <v>1</v>
      </c>
      <c r="H7" s="19">
        <v>25</v>
      </c>
      <c r="I7" s="56">
        <v>26</v>
      </c>
      <c r="J7" s="53">
        <v>4</v>
      </c>
      <c r="K7" s="53">
        <v>19</v>
      </c>
      <c r="L7" s="55">
        <v>246</v>
      </c>
      <c r="M7" s="19">
        <v>252</v>
      </c>
      <c r="N7" s="56">
        <v>498</v>
      </c>
      <c r="O7" s="55">
        <v>1</v>
      </c>
      <c r="P7" s="19">
        <v>24</v>
      </c>
      <c r="Q7" s="56">
        <v>25</v>
      </c>
      <c r="R7" s="53">
        <v>5</v>
      </c>
      <c r="S7" s="53">
        <v>22</v>
      </c>
      <c r="T7" s="55">
        <v>313</v>
      </c>
      <c r="U7" s="19">
        <v>309</v>
      </c>
      <c r="V7" s="56">
        <v>622</v>
      </c>
      <c r="W7" s="55">
        <v>3</v>
      </c>
      <c r="X7" s="19">
        <v>32</v>
      </c>
      <c r="Y7" s="56">
        <v>35</v>
      </c>
      <c r="Z7" s="53">
        <v>8</v>
      </c>
      <c r="AA7" s="53">
        <v>45</v>
      </c>
      <c r="AB7" s="55">
        <v>428</v>
      </c>
      <c r="AC7" s="19">
        <v>392</v>
      </c>
      <c r="AD7" s="56">
        <v>819</v>
      </c>
      <c r="AE7" s="55">
        <v>9</v>
      </c>
      <c r="AF7" s="19">
        <v>41</v>
      </c>
      <c r="AG7" s="176">
        <v>50</v>
      </c>
      <c r="AH7" s="53">
        <v>9</v>
      </c>
      <c r="AI7" s="53">
        <v>50</v>
      </c>
      <c r="AJ7" s="209">
        <v>64</v>
      </c>
      <c r="AK7" s="55">
        <v>574</v>
      </c>
      <c r="AL7" s="19">
        <v>498</v>
      </c>
      <c r="AM7" s="56">
        <v>1072</v>
      </c>
      <c r="AN7" s="55">
        <v>13</v>
      </c>
      <c r="AO7" s="19">
        <v>59</v>
      </c>
      <c r="AP7" s="20">
        <v>72</v>
      </c>
    </row>
    <row r="8" spans="1:42" s="1" customFormat="1" ht="24" customHeight="1">
      <c r="A8" s="61" t="s">
        <v>27</v>
      </c>
      <c r="B8" s="54">
        <v>7</v>
      </c>
      <c r="C8" s="54">
        <v>40</v>
      </c>
      <c r="D8" s="57">
        <v>654</v>
      </c>
      <c r="E8" s="18">
        <v>612</v>
      </c>
      <c r="F8" s="58">
        <v>1266</v>
      </c>
      <c r="G8" s="57">
        <v>2</v>
      </c>
      <c r="H8" s="18">
        <v>80</v>
      </c>
      <c r="I8" s="58">
        <v>82</v>
      </c>
      <c r="J8" s="54">
        <v>7</v>
      </c>
      <c r="K8" s="54">
        <v>41</v>
      </c>
      <c r="L8" s="57">
        <v>680</v>
      </c>
      <c r="M8" s="18">
        <v>604</v>
      </c>
      <c r="N8" s="58">
        <v>1284</v>
      </c>
      <c r="O8" s="57">
        <v>4</v>
      </c>
      <c r="P8" s="18">
        <v>55</v>
      </c>
      <c r="Q8" s="58">
        <v>59</v>
      </c>
      <c r="R8" s="54">
        <v>11</v>
      </c>
      <c r="S8" s="54">
        <v>65</v>
      </c>
      <c r="T8" s="57">
        <v>850</v>
      </c>
      <c r="U8" s="18">
        <v>768</v>
      </c>
      <c r="V8" s="58">
        <v>1618</v>
      </c>
      <c r="W8" s="57">
        <v>13</v>
      </c>
      <c r="X8" s="18">
        <v>82</v>
      </c>
      <c r="Y8" s="58">
        <v>95</v>
      </c>
      <c r="Z8" s="54">
        <v>21</v>
      </c>
      <c r="AA8" s="54">
        <v>131</v>
      </c>
      <c r="AB8" s="57">
        <v>1303</v>
      </c>
      <c r="AC8" s="18">
        <v>1226</v>
      </c>
      <c r="AD8" s="58">
        <v>2529</v>
      </c>
      <c r="AE8" s="57">
        <v>15</v>
      </c>
      <c r="AF8" s="18">
        <v>105</v>
      </c>
      <c r="AG8" s="174">
        <v>120</v>
      </c>
      <c r="AH8" s="54">
        <v>18</v>
      </c>
      <c r="AI8" s="54">
        <v>108</v>
      </c>
      <c r="AJ8" s="210">
        <v>152</v>
      </c>
      <c r="AK8" s="57">
        <v>1555</v>
      </c>
      <c r="AL8" s="18">
        <v>1354</v>
      </c>
      <c r="AM8" s="58">
        <v>2909</v>
      </c>
      <c r="AN8" s="57">
        <v>16</v>
      </c>
      <c r="AO8" s="18">
        <v>151</v>
      </c>
      <c r="AP8" s="21">
        <v>167</v>
      </c>
    </row>
    <row r="9" spans="1:42" s="1" customFormat="1" ht="24" customHeight="1">
      <c r="A9" s="61" t="s">
        <v>203</v>
      </c>
      <c r="B9" s="54" t="s">
        <v>97</v>
      </c>
      <c r="C9" s="54" t="s">
        <v>97</v>
      </c>
      <c r="D9" s="57" t="s">
        <v>97</v>
      </c>
      <c r="E9" s="18" t="s">
        <v>97</v>
      </c>
      <c r="F9" s="58" t="s">
        <v>97</v>
      </c>
      <c r="G9" s="57" t="s">
        <v>97</v>
      </c>
      <c r="H9" s="18" t="s">
        <v>97</v>
      </c>
      <c r="I9" s="58" t="s">
        <v>97</v>
      </c>
      <c r="J9" s="54" t="s">
        <v>97</v>
      </c>
      <c r="K9" s="54" t="s">
        <v>97</v>
      </c>
      <c r="L9" s="57" t="s">
        <v>97</v>
      </c>
      <c r="M9" s="18" t="s">
        <v>97</v>
      </c>
      <c r="N9" s="58" t="s">
        <v>97</v>
      </c>
      <c r="O9" s="57" t="s">
        <v>97</v>
      </c>
      <c r="P9" s="18" t="s">
        <v>97</v>
      </c>
      <c r="Q9" s="58" t="s">
        <v>97</v>
      </c>
      <c r="R9" s="54" t="s">
        <v>97</v>
      </c>
      <c r="S9" s="54" t="s">
        <v>97</v>
      </c>
      <c r="T9" s="57" t="s">
        <v>97</v>
      </c>
      <c r="U9" s="18" t="s">
        <v>97</v>
      </c>
      <c r="V9" s="58" t="s">
        <v>97</v>
      </c>
      <c r="W9" s="57" t="s">
        <v>97</v>
      </c>
      <c r="X9" s="18" t="s">
        <v>97</v>
      </c>
      <c r="Y9" s="58" t="s">
        <v>97</v>
      </c>
      <c r="Z9" s="54" t="s">
        <v>97</v>
      </c>
      <c r="AA9" s="54" t="s">
        <v>97</v>
      </c>
      <c r="AB9" s="57" t="s">
        <v>97</v>
      </c>
      <c r="AC9" s="18" t="s">
        <v>97</v>
      </c>
      <c r="AD9" s="58" t="s">
        <v>97</v>
      </c>
      <c r="AE9" s="57" t="s">
        <v>97</v>
      </c>
      <c r="AF9" s="18" t="s">
        <v>97</v>
      </c>
      <c r="AG9" s="174" t="s">
        <v>97</v>
      </c>
      <c r="AH9" s="54">
        <v>5</v>
      </c>
      <c r="AI9" s="54">
        <v>27</v>
      </c>
      <c r="AJ9" s="210">
        <v>17</v>
      </c>
      <c r="AK9" s="57">
        <v>126</v>
      </c>
      <c r="AL9" s="18">
        <v>110</v>
      </c>
      <c r="AM9" s="58">
        <v>236</v>
      </c>
      <c r="AN9" s="57">
        <v>2</v>
      </c>
      <c r="AO9" s="18">
        <v>18</v>
      </c>
      <c r="AP9" s="21">
        <v>20</v>
      </c>
    </row>
    <row r="10" spans="1:42" s="1" customFormat="1" ht="24" customHeight="1">
      <c r="A10" s="61" t="s">
        <v>28</v>
      </c>
      <c r="B10" s="54">
        <v>1</v>
      </c>
      <c r="C10" s="54">
        <v>4</v>
      </c>
      <c r="D10" s="57">
        <v>33</v>
      </c>
      <c r="E10" s="18">
        <v>54</v>
      </c>
      <c r="F10" s="58">
        <v>87</v>
      </c>
      <c r="G10" s="57">
        <v>0</v>
      </c>
      <c r="H10" s="18">
        <v>4</v>
      </c>
      <c r="I10" s="58">
        <v>4</v>
      </c>
      <c r="J10" s="54">
        <v>1</v>
      </c>
      <c r="K10" s="54">
        <v>3</v>
      </c>
      <c r="L10" s="57">
        <v>48</v>
      </c>
      <c r="M10" s="18">
        <v>66</v>
      </c>
      <c r="N10" s="58">
        <v>114</v>
      </c>
      <c r="O10" s="57">
        <v>0</v>
      </c>
      <c r="P10" s="18">
        <v>3</v>
      </c>
      <c r="Q10" s="58">
        <v>3</v>
      </c>
      <c r="R10" s="54">
        <v>1</v>
      </c>
      <c r="S10" s="54">
        <v>5</v>
      </c>
      <c r="T10" s="57">
        <v>54</v>
      </c>
      <c r="U10" s="18">
        <v>50</v>
      </c>
      <c r="V10" s="58">
        <v>104</v>
      </c>
      <c r="W10" s="57">
        <v>1</v>
      </c>
      <c r="X10" s="18">
        <v>5</v>
      </c>
      <c r="Y10" s="58">
        <v>6</v>
      </c>
      <c r="Z10" s="54">
        <v>2</v>
      </c>
      <c r="AA10" s="54">
        <v>12</v>
      </c>
      <c r="AB10" s="57">
        <v>46</v>
      </c>
      <c r="AC10" s="18">
        <v>48</v>
      </c>
      <c r="AD10" s="58">
        <v>94</v>
      </c>
      <c r="AE10" s="57">
        <v>1</v>
      </c>
      <c r="AF10" s="18">
        <v>4</v>
      </c>
      <c r="AG10" s="174">
        <v>5</v>
      </c>
      <c r="AH10" s="54">
        <v>2</v>
      </c>
      <c r="AI10" s="54">
        <v>13</v>
      </c>
      <c r="AJ10" s="210">
        <v>9</v>
      </c>
      <c r="AK10" s="57">
        <v>64</v>
      </c>
      <c r="AL10" s="18">
        <v>77</v>
      </c>
      <c r="AM10" s="58">
        <v>141</v>
      </c>
      <c r="AN10" s="57">
        <v>0</v>
      </c>
      <c r="AO10" s="18">
        <v>9</v>
      </c>
      <c r="AP10" s="21">
        <v>9</v>
      </c>
    </row>
    <row r="11" spans="1:42" s="1" customFormat="1" ht="24" customHeight="1">
      <c r="A11" s="61" t="s">
        <v>29</v>
      </c>
      <c r="B11" s="54">
        <v>1</v>
      </c>
      <c r="C11" s="54">
        <v>5</v>
      </c>
      <c r="D11" s="57">
        <v>55</v>
      </c>
      <c r="E11" s="18">
        <v>46</v>
      </c>
      <c r="F11" s="58">
        <v>101</v>
      </c>
      <c r="G11" s="57">
        <v>0</v>
      </c>
      <c r="H11" s="18">
        <v>5</v>
      </c>
      <c r="I11" s="58">
        <v>5</v>
      </c>
      <c r="J11" s="54">
        <v>1</v>
      </c>
      <c r="K11" s="54">
        <v>4</v>
      </c>
      <c r="L11" s="57">
        <v>43</v>
      </c>
      <c r="M11" s="18">
        <v>42</v>
      </c>
      <c r="N11" s="58">
        <v>85</v>
      </c>
      <c r="O11" s="57">
        <v>1</v>
      </c>
      <c r="P11" s="18">
        <v>4</v>
      </c>
      <c r="Q11" s="58">
        <v>5</v>
      </c>
      <c r="R11" s="54">
        <v>1</v>
      </c>
      <c r="S11" s="54">
        <v>4</v>
      </c>
      <c r="T11" s="57">
        <v>37</v>
      </c>
      <c r="U11" s="18">
        <v>44</v>
      </c>
      <c r="V11" s="58">
        <v>81</v>
      </c>
      <c r="W11" s="57">
        <v>1</v>
      </c>
      <c r="X11" s="18">
        <v>4</v>
      </c>
      <c r="Y11" s="58">
        <v>5</v>
      </c>
      <c r="Z11" s="54">
        <v>1</v>
      </c>
      <c r="AA11" s="54">
        <v>4</v>
      </c>
      <c r="AB11" s="57">
        <v>51</v>
      </c>
      <c r="AC11" s="18">
        <v>34</v>
      </c>
      <c r="AD11" s="58">
        <v>85</v>
      </c>
      <c r="AE11" s="57">
        <v>0</v>
      </c>
      <c r="AF11" s="18">
        <v>3</v>
      </c>
      <c r="AG11" s="174">
        <v>3</v>
      </c>
      <c r="AH11" s="54">
        <v>1</v>
      </c>
      <c r="AI11" s="54">
        <v>4</v>
      </c>
      <c r="AJ11" s="210">
        <v>4</v>
      </c>
      <c r="AK11" s="57">
        <v>40</v>
      </c>
      <c r="AL11" s="18">
        <v>33</v>
      </c>
      <c r="AM11" s="58">
        <v>73</v>
      </c>
      <c r="AN11" s="57">
        <v>0</v>
      </c>
      <c r="AO11" s="18">
        <v>4</v>
      </c>
      <c r="AP11" s="21">
        <v>4</v>
      </c>
    </row>
    <row r="12" spans="1:42" s="1" customFormat="1" ht="24" customHeight="1">
      <c r="A12" s="61" t="s">
        <v>30</v>
      </c>
      <c r="B12" s="54">
        <v>1</v>
      </c>
      <c r="C12" s="54">
        <v>5</v>
      </c>
      <c r="D12" s="57">
        <v>50</v>
      </c>
      <c r="E12" s="18">
        <v>46</v>
      </c>
      <c r="F12" s="58">
        <v>96</v>
      </c>
      <c r="G12" s="57">
        <v>0</v>
      </c>
      <c r="H12" s="18">
        <v>5</v>
      </c>
      <c r="I12" s="58">
        <v>5</v>
      </c>
      <c r="J12" s="54">
        <v>1</v>
      </c>
      <c r="K12" s="54">
        <v>3</v>
      </c>
      <c r="L12" s="57">
        <v>50</v>
      </c>
      <c r="M12" s="18">
        <v>36</v>
      </c>
      <c r="N12" s="58">
        <v>86</v>
      </c>
      <c r="O12" s="57">
        <v>0</v>
      </c>
      <c r="P12" s="18">
        <v>5</v>
      </c>
      <c r="Q12" s="58">
        <v>5</v>
      </c>
      <c r="R12" s="54">
        <v>1</v>
      </c>
      <c r="S12" s="54">
        <v>3</v>
      </c>
      <c r="T12" s="57">
        <v>54</v>
      </c>
      <c r="U12" s="18">
        <v>63</v>
      </c>
      <c r="V12" s="58">
        <v>117</v>
      </c>
      <c r="W12" s="57">
        <v>0</v>
      </c>
      <c r="X12" s="18">
        <v>6</v>
      </c>
      <c r="Y12" s="58">
        <v>6</v>
      </c>
      <c r="Z12" s="54">
        <v>1</v>
      </c>
      <c r="AA12" s="54">
        <v>4</v>
      </c>
      <c r="AB12" s="57">
        <v>64</v>
      </c>
      <c r="AC12" s="18">
        <v>64</v>
      </c>
      <c r="AD12" s="58">
        <v>128</v>
      </c>
      <c r="AE12" s="57">
        <v>1</v>
      </c>
      <c r="AF12" s="18">
        <v>7</v>
      </c>
      <c r="AG12" s="174">
        <v>8</v>
      </c>
      <c r="AH12" s="54">
        <v>1</v>
      </c>
      <c r="AI12" s="54">
        <v>4</v>
      </c>
      <c r="AJ12" s="210">
        <v>7</v>
      </c>
      <c r="AK12" s="57">
        <v>66</v>
      </c>
      <c r="AL12" s="18">
        <v>40</v>
      </c>
      <c r="AM12" s="58">
        <v>106</v>
      </c>
      <c r="AN12" s="57">
        <v>1</v>
      </c>
      <c r="AO12" s="18">
        <v>5</v>
      </c>
      <c r="AP12" s="21">
        <v>6</v>
      </c>
    </row>
    <row r="13" spans="1:42" s="1" customFormat="1" ht="24" customHeight="1">
      <c r="A13" s="61" t="s">
        <v>31</v>
      </c>
      <c r="B13" s="54" t="s">
        <v>97</v>
      </c>
      <c r="C13" s="54" t="s">
        <v>97</v>
      </c>
      <c r="D13" s="57" t="s">
        <v>97</v>
      </c>
      <c r="E13" s="18" t="s">
        <v>97</v>
      </c>
      <c r="F13" s="59" t="s">
        <v>97</v>
      </c>
      <c r="G13" s="57" t="s">
        <v>97</v>
      </c>
      <c r="H13" s="18" t="s">
        <v>97</v>
      </c>
      <c r="I13" s="59" t="s">
        <v>97</v>
      </c>
      <c r="J13" s="54">
        <v>1</v>
      </c>
      <c r="K13" s="54">
        <v>4</v>
      </c>
      <c r="L13" s="57">
        <v>42</v>
      </c>
      <c r="M13" s="18">
        <v>23</v>
      </c>
      <c r="N13" s="58">
        <v>65</v>
      </c>
      <c r="O13" s="57">
        <v>0</v>
      </c>
      <c r="P13" s="18">
        <v>3</v>
      </c>
      <c r="Q13" s="58">
        <v>3</v>
      </c>
      <c r="R13" s="54">
        <v>1</v>
      </c>
      <c r="S13" s="54">
        <v>4</v>
      </c>
      <c r="T13" s="57">
        <v>33</v>
      </c>
      <c r="U13" s="18">
        <v>27</v>
      </c>
      <c r="V13" s="59">
        <v>60</v>
      </c>
      <c r="W13" s="57">
        <v>0</v>
      </c>
      <c r="X13" s="18">
        <v>2</v>
      </c>
      <c r="Y13" s="59">
        <v>2</v>
      </c>
      <c r="Z13" s="54">
        <v>1</v>
      </c>
      <c r="AA13" s="54">
        <v>6</v>
      </c>
      <c r="AB13" s="57">
        <v>23</v>
      </c>
      <c r="AC13" s="18">
        <v>28</v>
      </c>
      <c r="AD13" s="58">
        <v>51</v>
      </c>
      <c r="AE13" s="57">
        <v>0</v>
      </c>
      <c r="AF13" s="18">
        <v>4</v>
      </c>
      <c r="AG13" s="174">
        <v>4</v>
      </c>
      <c r="AH13" s="54">
        <v>1</v>
      </c>
      <c r="AI13" s="54">
        <v>6</v>
      </c>
      <c r="AJ13" s="210">
        <v>4</v>
      </c>
      <c r="AK13" s="57">
        <v>28</v>
      </c>
      <c r="AL13" s="18">
        <v>31</v>
      </c>
      <c r="AM13" s="58">
        <v>59</v>
      </c>
      <c r="AN13" s="57">
        <v>0</v>
      </c>
      <c r="AO13" s="18">
        <v>4</v>
      </c>
      <c r="AP13" s="21">
        <v>4</v>
      </c>
    </row>
    <row r="14" spans="1:42" s="1" customFormat="1" ht="24" customHeight="1">
      <c r="A14" s="61" t="s">
        <v>32</v>
      </c>
      <c r="B14" s="54">
        <v>3</v>
      </c>
      <c r="C14" s="54">
        <v>15</v>
      </c>
      <c r="D14" s="57">
        <v>250</v>
      </c>
      <c r="E14" s="18">
        <v>267</v>
      </c>
      <c r="F14" s="58">
        <v>517</v>
      </c>
      <c r="G14" s="57">
        <v>1</v>
      </c>
      <c r="H14" s="18">
        <v>24</v>
      </c>
      <c r="I14" s="58">
        <v>25</v>
      </c>
      <c r="J14" s="54">
        <v>4</v>
      </c>
      <c r="K14" s="54">
        <v>21</v>
      </c>
      <c r="L14" s="57">
        <v>320</v>
      </c>
      <c r="M14" s="18">
        <v>317</v>
      </c>
      <c r="N14" s="58">
        <v>637</v>
      </c>
      <c r="O14" s="57">
        <v>2</v>
      </c>
      <c r="P14" s="18">
        <v>26</v>
      </c>
      <c r="Q14" s="58">
        <v>28</v>
      </c>
      <c r="R14" s="54">
        <v>5</v>
      </c>
      <c r="S14" s="54">
        <v>26</v>
      </c>
      <c r="T14" s="57">
        <v>388</v>
      </c>
      <c r="U14" s="18">
        <v>386</v>
      </c>
      <c r="V14" s="58">
        <v>774</v>
      </c>
      <c r="W14" s="57">
        <v>5</v>
      </c>
      <c r="X14" s="18">
        <v>34</v>
      </c>
      <c r="Y14" s="58">
        <v>39</v>
      </c>
      <c r="Z14" s="54">
        <v>6</v>
      </c>
      <c r="AA14" s="54">
        <v>28</v>
      </c>
      <c r="AB14" s="57">
        <v>496</v>
      </c>
      <c r="AC14" s="18">
        <v>437</v>
      </c>
      <c r="AD14" s="58">
        <v>933</v>
      </c>
      <c r="AE14" s="57">
        <v>6</v>
      </c>
      <c r="AF14" s="18">
        <v>54</v>
      </c>
      <c r="AG14" s="174">
        <v>60</v>
      </c>
      <c r="AH14" s="54">
        <v>6</v>
      </c>
      <c r="AI14" s="54">
        <v>28</v>
      </c>
      <c r="AJ14" s="210">
        <v>49</v>
      </c>
      <c r="AK14" s="57">
        <v>473</v>
      </c>
      <c r="AL14" s="18">
        <v>464</v>
      </c>
      <c r="AM14" s="58">
        <v>937</v>
      </c>
      <c r="AN14" s="57">
        <v>7</v>
      </c>
      <c r="AO14" s="18">
        <v>56</v>
      </c>
      <c r="AP14" s="21">
        <v>63</v>
      </c>
    </row>
    <row r="15" spans="1:42" s="1" customFormat="1" ht="24" customHeight="1">
      <c r="A15" s="61" t="s">
        <v>33</v>
      </c>
      <c r="B15" s="54" t="s">
        <v>97</v>
      </c>
      <c r="C15" s="54" t="s">
        <v>97</v>
      </c>
      <c r="D15" s="57" t="s">
        <v>97</v>
      </c>
      <c r="E15" s="18" t="s">
        <v>97</v>
      </c>
      <c r="F15" s="59" t="s">
        <v>97</v>
      </c>
      <c r="G15" s="57" t="s">
        <v>97</v>
      </c>
      <c r="H15" s="18" t="s">
        <v>97</v>
      </c>
      <c r="I15" s="59" t="s">
        <v>97</v>
      </c>
      <c r="J15" s="54">
        <v>1</v>
      </c>
      <c r="K15" s="54">
        <v>5</v>
      </c>
      <c r="L15" s="57">
        <v>28</v>
      </c>
      <c r="M15" s="18">
        <v>19</v>
      </c>
      <c r="N15" s="58">
        <v>47</v>
      </c>
      <c r="O15" s="57">
        <v>1</v>
      </c>
      <c r="P15" s="18">
        <v>1</v>
      </c>
      <c r="Q15" s="58">
        <v>2</v>
      </c>
      <c r="R15" s="54">
        <v>1</v>
      </c>
      <c r="S15" s="54">
        <v>5</v>
      </c>
      <c r="T15" s="57">
        <v>33</v>
      </c>
      <c r="U15" s="18">
        <v>31</v>
      </c>
      <c r="V15" s="59">
        <v>64</v>
      </c>
      <c r="W15" s="57">
        <v>2</v>
      </c>
      <c r="X15" s="18">
        <v>1</v>
      </c>
      <c r="Y15" s="59">
        <v>3</v>
      </c>
      <c r="Z15" s="54">
        <v>2</v>
      </c>
      <c r="AA15" s="54">
        <v>8</v>
      </c>
      <c r="AB15" s="57">
        <v>44</v>
      </c>
      <c r="AC15" s="18">
        <v>36</v>
      </c>
      <c r="AD15" s="58">
        <v>80</v>
      </c>
      <c r="AE15" s="57">
        <v>2</v>
      </c>
      <c r="AF15" s="18">
        <v>4</v>
      </c>
      <c r="AG15" s="174">
        <v>6</v>
      </c>
      <c r="AH15" s="54">
        <v>1</v>
      </c>
      <c r="AI15" s="54">
        <v>5</v>
      </c>
      <c r="AJ15" s="210">
        <v>3</v>
      </c>
      <c r="AK15" s="57">
        <v>26</v>
      </c>
      <c r="AL15" s="18">
        <v>22</v>
      </c>
      <c r="AM15" s="58">
        <v>48</v>
      </c>
      <c r="AN15" s="57">
        <v>1</v>
      </c>
      <c r="AO15" s="18">
        <v>4</v>
      </c>
      <c r="AP15" s="21">
        <v>5</v>
      </c>
    </row>
    <row r="16" spans="1:42" s="1" customFormat="1" ht="24" customHeight="1">
      <c r="A16" s="61" t="s">
        <v>204</v>
      </c>
      <c r="B16" s="54" t="s">
        <v>97</v>
      </c>
      <c r="C16" s="54" t="s">
        <v>97</v>
      </c>
      <c r="D16" s="57" t="s">
        <v>97</v>
      </c>
      <c r="E16" s="18" t="s">
        <v>97</v>
      </c>
      <c r="F16" s="58" t="s">
        <v>97</v>
      </c>
      <c r="G16" s="57" t="s">
        <v>97</v>
      </c>
      <c r="H16" s="18" t="s">
        <v>97</v>
      </c>
      <c r="I16" s="58" t="s">
        <v>97</v>
      </c>
      <c r="J16" s="54" t="s">
        <v>97</v>
      </c>
      <c r="K16" s="54" t="s">
        <v>97</v>
      </c>
      <c r="L16" s="57" t="s">
        <v>97</v>
      </c>
      <c r="M16" s="18" t="s">
        <v>97</v>
      </c>
      <c r="N16" s="58" t="s">
        <v>97</v>
      </c>
      <c r="O16" s="57" t="s">
        <v>97</v>
      </c>
      <c r="P16" s="18" t="s">
        <v>97</v>
      </c>
      <c r="Q16" s="58" t="s">
        <v>97</v>
      </c>
      <c r="R16" s="54" t="s">
        <v>97</v>
      </c>
      <c r="S16" s="54" t="s">
        <v>97</v>
      </c>
      <c r="T16" s="57" t="s">
        <v>97</v>
      </c>
      <c r="U16" s="18" t="s">
        <v>97</v>
      </c>
      <c r="V16" s="58" t="s">
        <v>97</v>
      </c>
      <c r="W16" s="57" t="s">
        <v>97</v>
      </c>
      <c r="X16" s="18" t="s">
        <v>97</v>
      </c>
      <c r="Y16" s="58" t="s">
        <v>97</v>
      </c>
      <c r="Z16" s="54" t="s">
        <v>97</v>
      </c>
      <c r="AA16" s="54" t="s">
        <v>97</v>
      </c>
      <c r="AB16" s="57" t="s">
        <v>97</v>
      </c>
      <c r="AC16" s="18" t="s">
        <v>97</v>
      </c>
      <c r="AD16" s="58" t="s">
        <v>97</v>
      </c>
      <c r="AE16" s="57" t="s">
        <v>97</v>
      </c>
      <c r="AF16" s="18" t="s">
        <v>97</v>
      </c>
      <c r="AG16" s="174" t="s">
        <v>97</v>
      </c>
      <c r="AH16" s="54">
        <v>1</v>
      </c>
      <c r="AI16" s="54">
        <v>3</v>
      </c>
      <c r="AJ16" s="210">
        <v>3</v>
      </c>
      <c r="AK16" s="57">
        <v>11</v>
      </c>
      <c r="AL16" s="18">
        <v>16</v>
      </c>
      <c r="AM16" s="58">
        <v>27</v>
      </c>
      <c r="AN16" s="57">
        <v>1</v>
      </c>
      <c r="AO16" s="18">
        <v>3</v>
      </c>
      <c r="AP16" s="21">
        <v>4</v>
      </c>
    </row>
    <row r="17" spans="1:42" s="1" customFormat="1" ht="24" customHeight="1">
      <c r="A17" s="61" t="s">
        <v>34</v>
      </c>
      <c r="B17" s="54" t="s">
        <v>97</v>
      </c>
      <c r="C17" s="54" t="s">
        <v>97</v>
      </c>
      <c r="D17" s="57" t="s">
        <v>97</v>
      </c>
      <c r="E17" s="18" t="s">
        <v>97</v>
      </c>
      <c r="F17" s="59" t="s">
        <v>97</v>
      </c>
      <c r="G17" s="57" t="s">
        <v>97</v>
      </c>
      <c r="H17" s="18" t="s">
        <v>97</v>
      </c>
      <c r="I17" s="59" t="s">
        <v>97</v>
      </c>
      <c r="J17" s="54">
        <v>1</v>
      </c>
      <c r="K17" s="54">
        <v>6</v>
      </c>
      <c r="L17" s="57">
        <v>57</v>
      </c>
      <c r="M17" s="18">
        <v>48</v>
      </c>
      <c r="N17" s="58">
        <v>105</v>
      </c>
      <c r="O17" s="57">
        <v>0</v>
      </c>
      <c r="P17" s="18">
        <v>5</v>
      </c>
      <c r="Q17" s="58">
        <v>5</v>
      </c>
      <c r="R17" s="54">
        <v>1</v>
      </c>
      <c r="S17" s="54" t="s">
        <v>97</v>
      </c>
      <c r="T17" s="57">
        <v>54</v>
      </c>
      <c r="U17" s="18">
        <v>44</v>
      </c>
      <c r="V17" s="59">
        <v>98</v>
      </c>
      <c r="W17" s="57">
        <v>0</v>
      </c>
      <c r="X17" s="18">
        <v>4</v>
      </c>
      <c r="Y17" s="59">
        <v>4</v>
      </c>
      <c r="Z17" s="54">
        <v>1</v>
      </c>
      <c r="AA17" s="54" t="s">
        <v>97</v>
      </c>
      <c r="AB17" s="57">
        <v>52</v>
      </c>
      <c r="AC17" s="18">
        <v>40</v>
      </c>
      <c r="AD17" s="58">
        <v>92</v>
      </c>
      <c r="AE17" s="57">
        <v>0</v>
      </c>
      <c r="AF17" s="18">
        <v>3</v>
      </c>
      <c r="AG17" s="174">
        <v>3</v>
      </c>
      <c r="AH17" s="54">
        <v>1</v>
      </c>
      <c r="AI17" s="54">
        <v>6</v>
      </c>
      <c r="AJ17" s="210">
        <v>6</v>
      </c>
      <c r="AK17" s="57">
        <v>45</v>
      </c>
      <c r="AL17" s="18">
        <v>58</v>
      </c>
      <c r="AM17" s="58">
        <v>103</v>
      </c>
      <c r="AN17" s="57">
        <v>0</v>
      </c>
      <c r="AO17" s="18">
        <v>6</v>
      </c>
      <c r="AP17" s="21">
        <v>6</v>
      </c>
    </row>
    <row r="18" spans="1:42" s="1" customFormat="1" ht="24" customHeight="1">
      <c r="A18" s="61" t="s">
        <v>39</v>
      </c>
      <c r="B18" s="54" t="s">
        <v>97</v>
      </c>
      <c r="C18" s="54" t="s">
        <v>97</v>
      </c>
      <c r="D18" s="57" t="s">
        <v>97</v>
      </c>
      <c r="E18" s="18" t="s">
        <v>97</v>
      </c>
      <c r="F18" s="59" t="s">
        <v>97</v>
      </c>
      <c r="G18" s="57" t="s">
        <v>97</v>
      </c>
      <c r="H18" s="18" t="s">
        <v>97</v>
      </c>
      <c r="I18" s="59" t="s">
        <v>97</v>
      </c>
      <c r="J18" s="54" t="s">
        <v>97</v>
      </c>
      <c r="K18" s="54" t="s">
        <v>97</v>
      </c>
      <c r="L18" s="57" t="s">
        <v>97</v>
      </c>
      <c r="M18" s="18" t="s">
        <v>97</v>
      </c>
      <c r="N18" s="59" t="s">
        <v>97</v>
      </c>
      <c r="O18" s="57" t="s">
        <v>97</v>
      </c>
      <c r="P18" s="18" t="s">
        <v>97</v>
      </c>
      <c r="Q18" s="59" t="s">
        <v>97</v>
      </c>
      <c r="R18" s="54">
        <v>1</v>
      </c>
      <c r="S18" s="54">
        <v>5</v>
      </c>
      <c r="T18" s="57">
        <v>34</v>
      </c>
      <c r="U18" s="18">
        <v>26</v>
      </c>
      <c r="V18" s="59">
        <v>60</v>
      </c>
      <c r="W18" s="57">
        <v>0</v>
      </c>
      <c r="X18" s="18">
        <v>3</v>
      </c>
      <c r="Y18" s="59">
        <v>3</v>
      </c>
      <c r="Z18" s="54">
        <v>1</v>
      </c>
      <c r="AA18" s="54">
        <v>5</v>
      </c>
      <c r="AB18" s="57">
        <v>24</v>
      </c>
      <c r="AC18" s="18">
        <v>24</v>
      </c>
      <c r="AD18" s="58">
        <v>48</v>
      </c>
      <c r="AE18" s="57">
        <v>2</v>
      </c>
      <c r="AF18" s="18">
        <v>3</v>
      </c>
      <c r="AG18" s="174">
        <v>5</v>
      </c>
      <c r="AH18" s="54">
        <v>2</v>
      </c>
      <c r="AI18" s="54">
        <v>10</v>
      </c>
      <c r="AJ18" s="210">
        <v>4</v>
      </c>
      <c r="AK18" s="57">
        <v>28</v>
      </c>
      <c r="AL18" s="18">
        <v>30</v>
      </c>
      <c r="AM18" s="58">
        <v>58</v>
      </c>
      <c r="AN18" s="57">
        <v>2</v>
      </c>
      <c r="AO18" s="18">
        <v>1</v>
      </c>
      <c r="AP18" s="21">
        <v>3</v>
      </c>
    </row>
    <row r="19" spans="1:42" s="1" customFormat="1" ht="24" customHeight="1">
      <c r="A19" s="61" t="s">
        <v>41</v>
      </c>
      <c r="B19" s="54" t="s">
        <v>97</v>
      </c>
      <c r="C19" s="54" t="s">
        <v>97</v>
      </c>
      <c r="D19" s="57" t="s">
        <v>97</v>
      </c>
      <c r="E19" s="18" t="s">
        <v>97</v>
      </c>
      <c r="F19" s="59" t="s">
        <v>97</v>
      </c>
      <c r="G19" s="57" t="s">
        <v>97</v>
      </c>
      <c r="H19" s="18" t="s">
        <v>97</v>
      </c>
      <c r="I19" s="59" t="s">
        <v>97</v>
      </c>
      <c r="J19" s="54" t="s">
        <v>97</v>
      </c>
      <c r="K19" s="54" t="s">
        <v>97</v>
      </c>
      <c r="L19" s="57" t="s">
        <v>97</v>
      </c>
      <c r="M19" s="18" t="s">
        <v>97</v>
      </c>
      <c r="N19" s="59" t="s">
        <v>97</v>
      </c>
      <c r="O19" s="57" t="s">
        <v>97</v>
      </c>
      <c r="P19" s="18" t="s">
        <v>97</v>
      </c>
      <c r="Q19" s="59" t="s">
        <v>97</v>
      </c>
      <c r="R19" s="54">
        <v>1</v>
      </c>
      <c r="S19" s="54" t="s">
        <v>97</v>
      </c>
      <c r="T19" s="57">
        <v>19</v>
      </c>
      <c r="U19" s="18">
        <v>19</v>
      </c>
      <c r="V19" s="59">
        <v>38</v>
      </c>
      <c r="W19" s="57">
        <v>0</v>
      </c>
      <c r="X19" s="18">
        <v>1</v>
      </c>
      <c r="Y19" s="59">
        <v>1</v>
      </c>
      <c r="Z19" s="54">
        <v>1</v>
      </c>
      <c r="AA19" s="54" t="s">
        <v>97</v>
      </c>
      <c r="AB19" s="57">
        <v>11</v>
      </c>
      <c r="AC19" s="18">
        <v>22</v>
      </c>
      <c r="AD19" s="58">
        <v>33</v>
      </c>
      <c r="AE19" s="57">
        <v>1</v>
      </c>
      <c r="AF19" s="18">
        <v>2</v>
      </c>
      <c r="AG19" s="174">
        <v>3</v>
      </c>
      <c r="AH19" s="54">
        <v>1</v>
      </c>
      <c r="AI19" s="54" t="s">
        <v>97</v>
      </c>
      <c r="AJ19" s="210">
        <v>3</v>
      </c>
      <c r="AK19" s="57">
        <v>18</v>
      </c>
      <c r="AL19" s="18">
        <v>16</v>
      </c>
      <c r="AM19" s="58">
        <v>34</v>
      </c>
      <c r="AN19" s="57">
        <v>1</v>
      </c>
      <c r="AO19" s="18">
        <v>1</v>
      </c>
      <c r="AP19" s="21">
        <v>2</v>
      </c>
    </row>
    <row r="20" spans="1:42" s="1" customFormat="1" ht="24" customHeight="1">
      <c r="A20" s="168" t="s">
        <v>42</v>
      </c>
      <c r="B20" s="54" t="s">
        <v>97</v>
      </c>
      <c r="C20" s="54" t="s">
        <v>97</v>
      </c>
      <c r="D20" s="57" t="s">
        <v>97</v>
      </c>
      <c r="E20" s="18" t="s">
        <v>97</v>
      </c>
      <c r="F20" s="59" t="s">
        <v>97</v>
      </c>
      <c r="G20" s="57" t="s">
        <v>97</v>
      </c>
      <c r="H20" s="18" t="s">
        <v>97</v>
      </c>
      <c r="I20" s="59" t="s">
        <v>97</v>
      </c>
      <c r="J20" s="54" t="s">
        <v>97</v>
      </c>
      <c r="K20" s="54" t="s">
        <v>97</v>
      </c>
      <c r="L20" s="57" t="s">
        <v>97</v>
      </c>
      <c r="M20" s="18" t="s">
        <v>97</v>
      </c>
      <c r="N20" s="59" t="s">
        <v>97</v>
      </c>
      <c r="O20" s="57" t="s">
        <v>97</v>
      </c>
      <c r="P20" s="18" t="s">
        <v>97</v>
      </c>
      <c r="Q20" s="59" t="s">
        <v>97</v>
      </c>
      <c r="R20" s="57" t="s">
        <v>97</v>
      </c>
      <c r="S20" s="18" t="s">
        <v>97</v>
      </c>
      <c r="T20" s="57" t="s">
        <v>97</v>
      </c>
      <c r="U20" s="18" t="s">
        <v>97</v>
      </c>
      <c r="V20" s="59" t="s">
        <v>97</v>
      </c>
      <c r="W20" s="57" t="s">
        <v>97</v>
      </c>
      <c r="X20" s="18" t="s">
        <v>97</v>
      </c>
      <c r="Y20" s="59" t="s">
        <v>97</v>
      </c>
      <c r="Z20" s="169">
        <v>3</v>
      </c>
      <c r="AA20" s="169">
        <v>14</v>
      </c>
      <c r="AB20" s="170">
        <v>56</v>
      </c>
      <c r="AC20" s="171">
        <v>46</v>
      </c>
      <c r="AD20" s="172">
        <v>102</v>
      </c>
      <c r="AE20" s="170">
        <v>1</v>
      </c>
      <c r="AF20" s="171">
        <v>1</v>
      </c>
      <c r="AG20" s="208">
        <v>2</v>
      </c>
      <c r="AH20" s="169">
        <v>3</v>
      </c>
      <c r="AI20" s="169">
        <v>13</v>
      </c>
      <c r="AJ20" s="207">
        <v>6</v>
      </c>
      <c r="AK20" s="170">
        <v>31</v>
      </c>
      <c r="AL20" s="171">
        <v>38</v>
      </c>
      <c r="AM20" s="172">
        <v>69</v>
      </c>
      <c r="AN20" s="170">
        <v>1</v>
      </c>
      <c r="AO20" s="171">
        <v>3</v>
      </c>
      <c r="AP20" s="173">
        <v>4</v>
      </c>
    </row>
    <row r="21" spans="1:42" s="1" customFormat="1" ht="24" customHeight="1">
      <c r="A21" s="168" t="s">
        <v>44</v>
      </c>
      <c r="B21" s="54" t="s">
        <v>97</v>
      </c>
      <c r="C21" s="54" t="s">
        <v>97</v>
      </c>
      <c r="D21" s="57" t="s">
        <v>97</v>
      </c>
      <c r="E21" s="18" t="s">
        <v>97</v>
      </c>
      <c r="F21" s="59" t="s">
        <v>97</v>
      </c>
      <c r="G21" s="57" t="s">
        <v>97</v>
      </c>
      <c r="H21" s="18" t="s">
        <v>97</v>
      </c>
      <c r="I21" s="59" t="s">
        <v>97</v>
      </c>
      <c r="J21" s="54" t="s">
        <v>97</v>
      </c>
      <c r="K21" s="54" t="s">
        <v>97</v>
      </c>
      <c r="L21" s="57" t="s">
        <v>97</v>
      </c>
      <c r="M21" s="18" t="s">
        <v>97</v>
      </c>
      <c r="N21" s="59" t="s">
        <v>97</v>
      </c>
      <c r="O21" s="57" t="s">
        <v>97</v>
      </c>
      <c r="P21" s="18" t="s">
        <v>97</v>
      </c>
      <c r="Q21" s="59" t="s">
        <v>97</v>
      </c>
      <c r="R21" s="57" t="s">
        <v>97</v>
      </c>
      <c r="S21" s="18" t="s">
        <v>97</v>
      </c>
      <c r="T21" s="57" t="s">
        <v>97</v>
      </c>
      <c r="U21" s="18" t="s">
        <v>97</v>
      </c>
      <c r="V21" s="59" t="s">
        <v>97</v>
      </c>
      <c r="W21" s="57" t="s">
        <v>97</v>
      </c>
      <c r="X21" s="18" t="s">
        <v>97</v>
      </c>
      <c r="Y21" s="59" t="s">
        <v>97</v>
      </c>
      <c r="Z21" s="169">
        <v>1</v>
      </c>
      <c r="AA21" s="169">
        <v>3</v>
      </c>
      <c r="AB21" s="170">
        <v>33</v>
      </c>
      <c r="AC21" s="171">
        <v>32</v>
      </c>
      <c r="AD21" s="172">
        <v>65</v>
      </c>
      <c r="AE21" s="170">
        <v>0</v>
      </c>
      <c r="AF21" s="171">
        <v>4</v>
      </c>
      <c r="AG21" s="208">
        <v>4</v>
      </c>
      <c r="AH21" s="169">
        <v>1</v>
      </c>
      <c r="AI21" s="169">
        <v>3</v>
      </c>
      <c r="AJ21" s="207">
        <v>3</v>
      </c>
      <c r="AK21" s="170">
        <v>32</v>
      </c>
      <c r="AL21" s="171">
        <v>29</v>
      </c>
      <c r="AM21" s="172">
        <v>61</v>
      </c>
      <c r="AN21" s="170">
        <v>0</v>
      </c>
      <c r="AO21" s="171">
        <v>5</v>
      </c>
      <c r="AP21" s="173">
        <v>5</v>
      </c>
    </row>
    <row r="22" spans="1:42" ht="24" customHeight="1" thickBot="1">
      <c r="A22" s="62" t="s">
        <v>22</v>
      </c>
      <c r="B22" s="63">
        <v>16</v>
      </c>
      <c r="C22" s="63">
        <v>86</v>
      </c>
      <c r="D22" s="64">
        <v>1239</v>
      </c>
      <c r="E22" s="22">
        <v>1247</v>
      </c>
      <c r="F22" s="65">
        <v>2486</v>
      </c>
      <c r="G22" s="64">
        <v>4</v>
      </c>
      <c r="H22" s="22">
        <v>143</v>
      </c>
      <c r="I22" s="65">
        <v>147</v>
      </c>
      <c r="J22" s="63">
        <v>21</v>
      </c>
      <c r="K22" s="63">
        <v>106</v>
      </c>
      <c r="L22" s="64">
        <v>1514</v>
      </c>
      <c r="M22" s="22">
        <v>1407</v>
      </c>
      <c r="N22" s="65">
        <v>2921</v>
      </c>
      <c r="O22" s="64">
        <v>9</v>
      </c>
      <c r="P22" s="22">
        <v>126</v>
      </c>
      <c r="Q22" s="65">
        <v>135</v>
      </c>
      <c r="R22" s="63">
        <v>21</v>
      </c>
      <c r="S22" s="63">
        <v>106</v>
      </c>
      <c r="T22" s="64">
        <v>1514</v>
      </c>
      <c r="U22" s="22">
        <v>1407</v>
      </c>
      <c r="V22" s="65">
        <v>2921</v>
      </c>
      <c r="W22" s="64">
        <v>9</v>
      </c>
      <c r="X22" s="22">
        <v>126</v>
      </c>
      <c r="Y22" s="65">
        <v>135</v>
      </c>
      <c r="Z22" s="63">
        <v>21</v>
      </c>
      <c r="AA22" s="63">
        <v>106</v>
      </c>
      <c r="AB22" s="64">
        <v>1514</v>
      </c>
      <c r="AC22" s="22">
        <v>1407</v>
      </c>
      <c r="AD22" s="65">
        <v>2921</v>
      </c>
      <c r="AE22" s="64">
        <v>9</v>
      </c>
      <c r="AF22" s="22">
        <v>126</v>
      </c>
      <c r="AG22" s="177">
        <v>135</v>
      </c>
      <c r="AH22" s="63">
        <v>53</v>
      </c>
      <c r="AI22" s="63">
        <v>280</v>
      </c>
      <c r="AJ22" s="211">
        <v>334</v>
      </c>
      <c r="AK22" s="64">
        <v>3117</v>
      </c>
      <c r="AL22" s="22">
        <v>2816</v>
      </c>
      <c r="AM22" s="65">
        <v>5933</v>
      </c>
      <c r="AN22" s="64">
        <v>45</v>
      </c>
      <c r="AO22" s="22">
        <v>329</v>
      </c>
      <c r="AP22" s="23">
        <v>374</v>
      </c>
    </row>
    <row r="23" spans="1:42" ht="14.25" customHeight="1" thickTop="1">
      <c r="A23" s="562"/>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row>
    <row r="24" spans="1:11" ht="14.25" customHeight="1">
      <c r="A24" s="539" t="s">
        <v>98</v>
      </c>
      <c r="B24" s="539"/>
      <c r="C24" s="539"/>
      <c r="D24" s="539"/>
      <c r="E24" s="539"/>
      <c r="F24" s="539"/>
      <c r="G24" s="539"/>
      <c r="H24" s="539"/>
      <c r="I24" s="539"/>
      <c r="J24" s="539"/>
      <c r="K24" s="539"/>
    </row>
    <row r="25" spans="1:11" ht="14.25" customHeight="1">
      <c r="A25" s="537" t="s">
        <v>255</v>
      </c>
      <c r="B25" s="537"/>
      <c r="C25" s="537"/>
      <c r="D25" s="537"/>
      <c r="E25" s="537"/>
      <c r="F25" s="537"/>
      <c r="G25" s="537"/>
      <c r="H25" s="537"/>
      <c r="I25" s="537"/>
      <c r="J25" s="537"/>
      <c r="K25" s="537"/>
    </row>
    <row r="26" spans="1:11" ht="14.25" customHeight="1">
      <c r="A26" s="537" t="s">
        <v>201</v>
      </c>
      <c r="B26" s="537"/>
      <c r="C26" s="537"/>
      <c r="D26" s="537"/>
      <c r="E26" s="537"/>
      <c r="F26" s="537"/>
      <c r="G26" s="537"/>
      <c r="H26" s="537"/>
      <c r="I26" s="86"/>
      <c r="J26" s="86"/>
      <c r="K26" s="86"/>
    </row>
    <row r="27" spans="1:11" ht="14.25" customHeight="1">
      <c r="A27" s="538" t="s">
        <v>154</v>
      </c>
      <c r="B27" s="538"/>
      <c r="C27" s="538"/>
      <c r="D27" s="538"/>
      <c r="E27" s="538"/>
      <c r="F27" s="538"/>
      <c r="G27" s="538"/>
      <c r="H27" s="538"/>
      <c r="I27" s="538"/>
      <c r="J27" s="538"/>
      <c r="K27" s="538"/>
    </row>
    <row r="28" spans="1:42" ht="14.25" customHeight="1">
      <c r="A28" s="553"/>
      <c r="B28" s="553"/>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row>
    <row r="29" spans="1:5" ht="14.25" customHeight="1">
      <c r="A29" s="538" t="s">
        <v>261</v>
      </c>
      <c r="B29" s="538"/>
      <c r="C29" s="538"/>
      <c r="D29" s="538"/>
      <c r="E29" s="538"/>
    </row>
    <row r="32" spans="11:13" ht="12.75">
      <c r="K32" s="536" t="s">
        <v>7</v>
      </c>
      <c r="L32" s="536"/>
      <c r="M32" s="536"/>
    </row>
    <row r="50" ht="17.25" customHeight="1"/>
    <row r="51" ht="15.75" customHeight="1"/>
    <row r="52" ht="15" customHeight="1"/>
    <row r="53" ht="19.5" customHeight="1"/>
  </sheetData>
  <sheetProtection/>
  <mergeCells count="37">
    <mergeCell ref="J4:Q4"/>
    <mergeCell ref="R4:Y4"/>
    <mergeCell ref="AH4:AP4"/>
    <mergeCell ref="AH5:AH6"/>
    <mergeCell ref="AI5:AI6"/>
    <mergeCell ref="AK5:AM5"/>
    <mergeCell ref="AN5:AP5"/>
    <mergeCell ref="Z4:AG4"/>
    <mergeCell ref="Z5:Z6"/>
    <mergeCell ref="A26:H26"/>
    <mergeCell ref="A25:K25"/>
    <mergeCell ref="A29:E29"/>
    <mergeCell ref="K32:M32"/>
    <mergeCell ref="A2:AP2"/>
    <mergeCell ref="A3:AP3"/>
    <mergeCell ref="G5:I5"/>
    <mergeCell ref="AB5:AD5"/>
    <mergeCell ref="W5:Y5"/>
    <mergeCell ref="AJ5:AJ6"/>
    <mergeCell ref="A23:AP23"/>
    <mergeCell ref="J5:J6"/>
    <mergeCell ref="K5:K6"/>
    <mergeCell ref="L5:N5"/>
    <mergeCell ref="R5:R6"/>
    <mergeCell ref="S5:S6"/>
    <mergeCell ref="AE5:AG5"/>
    <mergeCell ref="C5:C6"/>
    <mergeCell ref="A28:AP28"/>
    <mergeCell ref="A24:K24"/>
    <mergeCell ref="B5:B6"/>
    <mergeCell ref="AA5:AA6"/>
    <mergeCell ref="D5:F5"/>
    <mergeCell ref="A27:K27"/>
    <mergeCell ref="O5:Q5"/>
    <mergeCell ref="T5:V5"/>
    <mergeCell ref="A4:A6"/>
    <mergeCell ref="B4:I4"/>
  </mergeCells>
  <hyperlinks>
    <hyperlink ref="A1" r:id="rId1" display="http://kayham.erciyes.edu.tr/"/>
  </hyperlinks>
  <printOptions/>
  <pageMargins left="0.75" right="0.22" top="1" bottom="0.68" header="0.5" footer="0.5"/>
  <pageSetup fitToHeight="1" fitToWidth="1" horizontalDpi="600" verticalDpi="600" orientation="landscape" paperSize="9" scale="98"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AK38"/>
  <sheetViews>
    <sheetView zoomScalePageLayoutView="0" workbookViewId="0" topLeftCell="A7">
      <selection activeCell="AJ1" sqref="AJ1:AK1"/>
    </sheetView>
  </sheetViews>
  <sheetFormatPr defaultColWidth="9.00390625" defaultRowHeight="12.75"/>
  <cols>
    <col min="1" max="1" width="23.125" style="0" customWidth="1"/>
    <col min="2" max="37" width="6.75390625" style="0" customWidth="1"/>
  </cols>
  <sheetData>
    <row r="1" spans="1:37" s="4" customFormat="1" ht="13.5" thickBot="1">
      <c r="A1" s="3" t="s">
        <v>8</v>
      </c>
      <c r="B1" s="3"/>
      <c r="C1" s="3"/>
      <c r="D1" s="3"/>
      <c r="E1" s="3"/>
      <c r="F1" s="3"/>
      <c r="G1" s="3"/>
      <c r="H1" s="3"/>
      <c r="I1" s="3"/>
      <c r="J1" s="3"/>
      <c r="K1" s="3"/>
      <c r="L1" s="3"/>
      <c r="M1" s="3"/>
      <c r="N1" s="3"/>
      <c r="O1" s="3"/>
      <c r="P1" s="3"/>
      <c r="Q1" s="3"/>
      <c r="R1" s="3"/>
      <c r="S1" s="3"/>
      <c r="T1" s="3"/>
      <c r="U1" s="3"/>
      <c r="V1" s="3"/>
      <c r="W1" s="3"/>
      <c r="X1" s="3"/>
      <c r="Y1" s="3"/>
      <c r="Z1" s="3"/>
      <c r="AA1" s="3"/>
      <c r="AB1" s="3"/>
      <c r="AJ1" s="550" t="s">
        <v>5</v>
      </c>
      <c r="AK1" s="550"/>
    </row>
    <row r="2" spans="1:37" ht="26.25" customHeight="1" thickTop="1">
      <c r="A2" s="542" t="s">
        <v>297</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43"/>
      <c r="AD2" s="543"/>
      <c r="AE2" s="543"/>
      <c r="AF2" s="543"/>
      <c r="AG2" s="543"/>
      <c r="AH2" s="543"/>
      <c r="AI2" s="543"/>
      <c r="AJ2" s="543"/>
      <c r="AK2" s="544"/>
    </row>
    <row r="3" spans="1:37" ht="27.75" customHeight="1" thickBot="1">
      <c r="A3" s="545" t="s">
        <v>324</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46"/>
      <c r="AD3" s="546"/>
      <c r="AE3" s="546"/>
      <c r="AF3" s="546"/>
      <c r="AG3" s="546"/>
      <c r="AH3" s="546"/>
      <c r="AI3" s="546"/>
      <c r="AJ3" s="546"/>
      <c r="AK3" s="547"/>
    </row>
    <row r="4" spans="1:37" ht="28.5" customHeight="1" thickBot="1">
      <c r="A4" s="558" t="s">
        <v>24</v>
      </c>
      <c r="B4" s="531">
        <v>2015</v>
      </c>
      <c r="C4" s="532"/>
      <c r="D4" s="532"/>
      <c r="E4" s="532"/>
      <c r="F4" s="532"/>
      <c r="G4" s="532"/>
      <c r="H4" s="532"/>
      <c r="I4" s="532"/>
      <c r="J4" s="533"/>
      <c r="K4" s="531">
        <v>2016</v>
      </c>
      <c r="L4" s="532"/>
      <c r="M4" s="532"/>
      <c r="N4" s="532"/>
      <c r="O4" s="532"/>
      <c r="P4" s="532"/>
      <c r="Q4" s="532"/>
      <c r="R4" s="532"/>
      <c r="S4" s="533"/>
      <c r="T4" s="531">
        <v>2017</v>
      </c>
      <c r="U4" s="532"/>
      <c r="V4" s="532"/>
      <c r="W4" s="532"/>
      <c r="X4" s="532"/>
      <c r="Y4" s="532"/>
      <c r="Z4" s="532"/>
      <c r="AA4" s="532"/>
      <c r="AB4" s="533"/>
      <c r="AC4" s="532">
        <v>2018</v>
      </c>
      <c r="AD4" s="532"/>
      <c r="AE4" s="532"/>
      <c r="AF4" s="532"/>
      <c r="AG4" s="532"/>
      <c r="AH4" s="532"/>
      <c r="AI4" s="532"/>
      <c r="AJ4" s="532"/>
      <c r="AK4" s="541"/>
    </row>
    <row r="5" spans="1:37" ht="53.25" customHeight="1" thickBot="1">
      <c r="A5" s="558"/>
      <c r="B5" s="567" t="s">
        <v>25</v>
      </c>
      <c r="C5" s="569" t="s">
        <v>11</v>
      </c>
      <c r="D5" s="569" t="s">
        <v>202</v>
      </c>
      <c r="E5" s="515" t="s">
        <v>9</v>
      </c>
      <c r="F5" s="516"/>
      <c r="G5" s="517"/>
      <c r="H5" s="570" t="s">
        <v>10</v>
      </c>
      <c r="I5" s="571"/>
      <c r="J5" s="573"/>
      <c r="K5" s="567" t="s">
        <v>25</v>
      </c>
      <c r="L5" s="569" t="s">
        <v>11</v>
      </c>
      <c r="M5" s="569" t="s">
        <v>202</v>
      </c>
      <c r="N5" s="515" t="s">
        <v>9</v>
      </c>
      <c r="O5" s="516"/>
      <c r="P5" s="517"/>
      <c r="Q5" s="570" t="s">
        <v>10</v>
      </c>
      <c r="R5" s="571"/>
      <c r="S5" s="573"/>
      <c r="T5" s="567" t="s">
        <v>25</v>
      </c>
      <c r="U5" s="569" t="s">
        <v>11</v>
      </c>
      <c r="V5" s="569" t="s">
        <v>202</v>
      </c>
      <c r="W5" s="515" t="s">
        <v>9</v>
      </c>
      <c r="X5" s="516"/>
      <c r="Y5" s="517"/>
      <c r="Z5" s="570" t="s">
        <v>10</v>
      </c>
      <c r="AA5" s="571"/>
      <c r="AB5" s="573"/>
      <c r="AC5" s="574" t="s">
        <v>25</v>
      </c>
      <c r="AD5" s="569" t="s">
        <v>11</v>
      </c>
      <c r="AE5" s="569" t="s">
        <v>202</v>
      </c>
      <c r="AF5" s="515" t="s">
        <v>9</v>
      </c>
      <c r="AG5" s="516"/>
      <c r="AH5" s="517"/>
      <c r="AI5" s="570" t="s">
        <v>10</v>
      </c>
      <c r="AJ5" s="571"/>
      <c r="AK5" s="572"/>
    </row>
    <row r="6" spans="1:37" ht="48.75" customHeight="1" thickBot="1">
      <c r="A6" s="558"/>
      <c r="B6" s="568"/>
      <c r="C6" s="568"/>
      <c r="D6" s="568"/>
      <c r="E6" s="348" t="s">
        <v>21</v>
      </c>
      <c r="F6" s="350" t="s">
        <v>23</v>
      </c>
      <c r="G6" s="351" t="s">
        <v>22</v>
      </c>
      <c r="H6" s="348" t="s">
        <v>21</v>
      </c>
      <c r="I6" s="350" t="s">
        <v>23</v>
      </c>
      <c r="J6" s="390" t="s">
        <v>22</v>
      </c>
      <c r="K6" s="568"/>
      <c r="L6" s="568"/>
      <c r="M6" s="568"/>
      <c r="N6" s="348" t="s">
        <v>21</v>
      </c>
      <c r="O6" s="350" t="s">
        <v>23</v>
      </c>
      <c r="P6" s="351" t="s">
        <v>22</v>
      </c>
      <c r="Q6" s="348" t="s">
        <v>21</v>
      </c>
      <c r="R6" s="350" t="s">
        <v>23</v>
      </c>
      <c r="S6" s="390" t="s">
        <v>22</v>
      </c>
      <c r="T6" s="568"/>
      <c r="U6" s="568"/>
      <c r="V6" s="568"/>
      <c r="W6" s="348" t="s">
        <v>21</v>
      </c>
      <c r="X6" s="350" t="s">
        <v>23</v>
      </c>
      <c r="Y6" s="351" t="s">
        <v>22</v>
      </c>
      <c r="Z6" s="348" t="s">
        <v>21</v>
      </c>
      <c r="AA6" s="350" t="s">
        <v>23</v>
      </c>
      <c r="AB6" s="390" t="s">
        <v>22</v>
      </c>
      <c r="AC6" s="575"/>
      <c r="AD6" s="568"/>
      <c r="AE6" s="568"/>
      <c r="AF6" s="348" t="s">
        <v>21</v>
      </c>
      <c r="AG6" s="350" t="s">
        <v>23</v>
      </c>
      <c r="AH6" s="351" t="s">
        <v>22</v>
      </c>
      <c r="AI6" s="348" t="s">
        <v>21</v>
      </c>
      <c r="AJ6" s="350" t="s">
        <v>23</v>
      </c>
      <c r="AK6" s="349" t="s">
        <v>22</v>
      </c>
    </row>
    <row r="7" spans="1:37" s="1" customFormat="1" ht="18.75" customHeight="1">
      <c r="A7" s="347" t="s">
        <v>26</v>
      </c>
      <c r="B7" s="53">
        <v>9</v>
      </c>
      <c r="C7" s="53">
        <v>50</v>
      </c>
      <c r="D7" s="209">
        <v>65</v>
      </c>
      <c r="E7" s="55">
        <v>615</v>
      </c>
      <c r="F7" s="19">
        <v>543</v>
      </c>
      <c r="G7" s="56">
        <v>1158</v>
      </c>
      <c r="H7" s="57" t="s">
        <v>97</v>
      </c>
      <c r="I7" s="18" t="s">
        <v>97</v>
      </c>
      <c r="J7" s="58">
        <v>73</v>
      </c>
      <c r="K7" s="53">
        <v>9</v>
      </c>
      <c r="L7" s="53">
        <v>50</v>
      </c>
      <c r="M7" s="209">
        <v>68</v>
      </c>
      <c r="N7" s="55">
        <v>699</v>
      </c>
      <c r="O7" s="19">
        <v>625</v>
      </c>
      <c r="P7" s="56">
        <v>1324</v>
      </c>
      <c r="Q7" s="57" t="s">
        <v>97</v>
      </c>
      <c r="R7" s="18" t="s">
        <v>97</v>
      </c>
      <c r="S7" s="58">
        <v>78</v>
      </c>
      <c r="T7" s="53">
        <v>9</v>
      </c>
      <c r="U7" s="53">
        <v>50</v>
      </c>
      <c r="V7" s="209">
        <v>69</v>
      </c>
      <c r="W7" s="55">
        <v>736</v>
      </c>
      <c r="X7" s="19">
        <v>619</v>
      </c>
      <c r="Y7" s="56">
        <v>1355</v>
      </c>
      <c r="Z7" s="57" t="s">
        <v>97</v>
      </c>
      <c r="AA7" s="18" t="s">
        <v>97</v>
      </c>
      <c r="AB7" s="58">
        <v>85</v>
      </c>
      <c r="AC7" s="391">
        <v>10</v>
      </c>
      <c r="AD7" s="53">
        <v>51</v>
      </c>
      <c r="AE7" s="209">
        <v>77</v>
      </c>
      <c r="AF7" s="55">
        <v>731</v>
      </c>
      <c r="AG7" s="19">
        <v>693</v>
      </c>
      <c r="AH7" s="56">
        <v>1424</v>
      </c>
      <c r="AI7" s="57" t="s">
        <v>97</v>
      </c>
      <c r="AJ7" s="18" t="s">
        <v>97</v>
      </c>
      <c r="AK7" s="21">
        <v>99</v>
      </c>
    </row>
    <row r="8" spans="1:37" s="1" customFormat="1" ht="18.75" customHeight="1">
      <c r="A8" s="346" t="s">
        <v>263</v>
      </c>
      <c r="B8" s="54">
        <v>2</v>
      </c>
      <c r="C8" s="54">
        <v>16</v>
      </c>
      <c r="D8" s="210">
        <v>7</v>
      </c>
      <c r="E8" s="57">
        <v>54</v>
      </c>
      <c r="F8" s="18">
        <v>38</v>
      </c>
      <c r="G8" s="58">
        <v>92</v>
      </c>
      <c r="H8" s="57" t="s">
        <v>97</v>
      </c>
      <c r="I8" s="18" t="s">
        <v>97</v>
      </c>
      <c r="J8" s="58">
        <v>8</v>
      </c>
      <c r="K8" s="54">
        <v>3</v>
      </c>
      <c r="L8" s="54">
        <v>26</v>
      </c>
      <c r="M8" s="210">
        <v>9</v>
      </c>
      <c r="N8" s="57">
        <v>58</v>
      </c>
      <c r="O8" s="18">
        <v>53</v>
      </c>
      <c r="P8" s="58">
        <v>111</v>
      </c>
      <c r="Q8" s="57" t="s">
        <v>97</v>
      </c>
      <c r="R8" s="18" t="s">
        <v>97</v>
      </c>
      <c r="S8" s="58">
        <v>11</v>
      </c>
      <c r="T8" s="54">
        <v>4</v>
      </c>
      <c r="U8" s="54">
        <v>29</v>
      </c>
      <c r="V8" s="210">
        <v>13</v>
      </c>
      <c r="W8" s="57">
        <v>87</v>
      </c>
      <c r="X8" s="18">
        <v>74</v>
      </c>
      <c r="Y8" s="58">
        <v>161</v>
      </c>
      <c r="Z8" s="57" t="s">
        <v>97</v>
      </c>
      <c r="AA8" s="18" t="s">
        <v>97</v>
      </c>
      <c r="AB8" s="58">
        <v>17</v>
      </c>
      <c r="AC8" s="392">
        <v>4</v>
      </c>
      <c r="AD8" s="54">
        <v>32</v>
      </c>
      <c r="AE8" s="210">
        <v>12</v>
      </c>
      <c r="AF8" s="57">
        <v>111</v>
      </c>
      <c r="AG8" s="18">
        <v>56</v>
      </c>
      <c r="AH8" s="58">
        <v>167</v>
      </c>
      <c r="AI8" s="57" t="s">
        <v>97</v>
      </c>
      <c r="AJ8" s="18" t="s">
        <v>97</v>
      </c>
      <c r="AK8" s="21">
        <v>13</v>
      </c>
    </row>
    <row r="9" spans="1:37" s="1" customFormat="1" ht="18.75" customHeight="1">
      <c r="A9" s="61" t="s">
        <v>27</v>
      </c>
      <c r="B9" s="54">
        <v>24</v>
      </c>
      <c r="C9" s="54">
        <v>147</v>
      </c>
      <c r="D9" s="210">
        <v>207</v>
      </c>
      <c r="E9" s="57">
        <v>2115</v>
      </c>
      <c r="F9" s="18">
        <v>2021</v>
      </c>
      <c r="G9" s="58">
        <v>4136</v>
      </c>
      <c r="H9" s="57" t="s">
        <v>97</v>
      </c>
      <c r="I9" s="18" t="s">
        <v>97</v>
      </c>
      <c r="J9" s="58">
        <v>217</v>
      </c>
      <c r="K9" s="54">
        <v>24</v>
      </c>
      <c r="L9" s="54">
        <v>152</v>
      </c>
      <c r="M9" s="210">
        <v>218</v>
      </c>
      <c r="N9" s="57">
        <v>2375</v>
      </c>
      <c r="O9" s="18">
        <v>2190</v>
      </c>
      <c r="P9" s="58">
        <v>4565</v>
      </c>
      <c r="Q9" s="57" t="s">
        <v>97</v>
      </c>
      <c r="R9" s="18" t="s">
        <v>97</v>
      </c>
      <c r="S9" s="58">
        <v>252</v>
      </c>
      <c r="T9" s="54">
        <v>25</v>
      </c>
      <c r="U9" s="54">
        <v>158</v>
      </c>
      <c r="V9" s="210">
        <v>227</v>
      </c>
      <c r="W9" s="57">
        <v>2457</v>
      </c>
      <c r="X9" s="18">
        <v>2289</v>
      </c>
      <c r="Y9" s="58">
        <v>4746</v>
      </c>
      <c r="Z9" s="57" t="s">
        <v>97</v>
      </c>
      <c r="AA9" s="18" t="s">
        <v>97</v>
      </c>
      <c r="AB9" s="58">
        <v>263</v>
      </c>
      <c r="AC9" s="392">
        <v>25</v>
      </c>
      <c r="AD9" s="54">
        <v>156</v>
      </c>
      <c r="AE9" s="210">
        <v>229</v>
      </c>
      <c r="AF9" s="57">
        <v>2482</v>
      </c>
      <c r="AG9" s="18">
        <v>2275</v>
      </c>
      <c r="AH9" s="58">
        <v>4757</v>
      </c>
      <c r="AI9" s="57" t="s">
        <v>97</v>
      </c>
      <c r="AJ9" s="18" t="s">
        <v>97</v>
      </c>
      <c r="AK9" s="21">
        <v>282</v>
      </c>
    </row>
    <row r="10" spans="1:37" s="1" customFormat="1" ht="18.75" customHeight="1">
      <c r="A10" s="61" t="s">
        <v>203</v>
      </c>
      <c r="B10" s="54">
        <v>9</v>
      </c>
      <c r="C10" s="54">
        <v>49</v>
      </c>
      <c r="D10" s="210">
        <v>44</v>
      </c>
      <c r="E10" s="57">
        <v>364</v>
      </c>
      <c r="F10" s="18">
        <v>319</v>
      </c>
      <c r="G10" s="58">
        <v>683</v>
      </c>
      <c r="H10" s="57" t="s">
        <v>97</v>
      </c>
      <c r="I10" s="18" t="s">
        <v>97</v>
      </c>
      <c r="J10" s="58">
        <v>47</v>
      </c>
      <c r="K10" s="54">
        <v>9</v>
      </c>
      <c r="L10" s="54">
        <v>52</v>
      </c>
      <c r="M10" s="210">
        <v>45</v>
      </c>
      <c r="N10" s="57">
        <v>374</v>
      </c>
      <c r="O10" s="18">
        <v>354</v>
      </c>
      <c r="P10" s="58">
        <v>728</v>
      </c>
      <c r="Q10" s="57" t="s">
        <v>97</v>
      </c>
      <c r="R10" s="18" t="s">
        <v>97</v>
      </c>
      <c r="S10" s="58">
        <v>68</v>
      </c>
      <c r="T10" s="54">
        <v>10</v>
      </c>
      <c r="U10" s="54">
        <v>62</v>
      </c>
      <c r="V10" s="210">
        <v>47</v>
      </c>
      <c r="W10" s="57">
        <v>333</v>
      </c>
      <c r="X10" s="18">
        <v>330</v>
      </c>
      <c r="Y10" s="58">
        <v>663</v>
      </c>
      <c r="Z10" s="57" t="s">
        <v>97</v>
      </c>
      <c r="AA10" s="18" t="s">
        <v>97</v>
      </c>
      <c r="AB10" s="58">
        <v>73</v>
      </c>
      <c r="AC10" s="392">
        <v>13</v>
      </c>
      <c r="AD10" s="54">
        <v>93</v>
      </c>
      <c r="AE10" s="210">
        <v>54</v>
      </c>
      <c r="AF10" s="57">
        <v>423</v>
      </c>
      <c r="AG10" s="18">
        <v>391</v>
      </c>
      <c r="AH10" s="58">
        <v>814</v>
      </c>
      <c r="AI10" s="57" t="s">
        <v>97</v>
      </c>
      <c r="AJ10" s="18" t="s">
        <v>97</v>
      </c>
      <c r="AK10" s="21">
        <v>80</v>
      </c>
    </row>
    <row r="11" spans="1:37" s="1" customFormat="1" ht="18.75" customHeight="1">
      <c r="A11" s="61" t="s">
        <v>38</v>
      </c>
      <c r="B11" s="54" t="s">
        <v>97</v>
      </c>
      <c r="C11" s="54" t="s">
        <v>97</v>
      </c>
      <c r="D11" s="210" t="s">
        <v>97</v>
      </c>
      <c r="E11" s="57" t="s">
        <v>97</v>
      </c>
      <c r="F11" s="18" t="s">
        <v>97</v>
      </c>
      <c r="G11" s="58" t="s">
        <v>97</v>
      </c>
      <c r="H11" s="57" t="s">
        <v>97</v>
      </c>
      <c r="I11" s="18" t="s">
        <v>97</v>
      </c>
      <c r="J11" s="58" t="s">
        <v>97</v>
      </c>
      <c r="K11" s="54" t="s">
        <v>97</v>
      </c>
      <c r="L11" s="54" t="s">
        <v>97</v>
      </c>
      <c r="M11" s="210" t="s">
        <v>97</v>
      </c>
      <c r="N11" s="57" t="s">
        <v>97</v>
      </c>
      <c r="O11" s="18" t="s">
        <v>97</v>
      </c>
      <c r="P11" s="58" t="s">
        <v>97</v>
      </c>
      <c r="Q11" s="57" t="s">
        <v>97</v>
      </c>
      <c r="R11" s="18" t="s">
        <v>97</v>
      </c>
      <c r="S11" s="58" t="s">
        <v>97</v>
      </c>
      <c r="T11" s="54" t="s">
        <v>97</v>
      </c>
      <c r="U11" s="54" t="s">
        <v>97</v>
      </c>
      <c r="V11" s="210" t="s">
        <v>97</v>
      </c>
      <c r="W11" s="57" t="s">
        <v>97</v>
      </c>
      <c r="X11" s="18" t="s">
        <v>97</v>
      </c>
      <c r="Y11" s="58" t="s">
        <v>97</v>
      </c>
      <c r="Z11" s="57" t="s">
        <v>97</v>
      </c>
      <c r="AA11" s="18" t="s">
        <v>97</v>
      </c>
      <c r="AB11" s="58" t="s">
        <v>97</v>
      </c>
      <c r="AC11" s="54" t="s">
        <v>97</v>
      </c>
      <c r="AD11" s="54" t="s">
        <v>97</v>
      </c>
      <c r="AE11" s="210" t="s">
        <v>97</v>
      </c>
      <c r="AF11" s="57" t="s">
        <v>97</v>
      </c>
      <c r="AG11" s="18" t="s">
        <v>97</v>
      </c>
      <c r="AH11" s="58" t="s">
        <v>97</v>
      </c>
      <c r="AI11" s="57" t="s">
        <v>97</v>
      </c>
      <c r="AJ11" s="18" t="s">
        <v>97</v>
      </c>
      <c r="AK11" s="21" t="s">
        <v>97</v>
      </c>
    </row>
    <row r="12" spans="1:37" s="1" customFormat="1" ht="18.75" customHeight="1">
      <c r="A12" s="61" t="s">
        <v>39</v>
      </c>
      <c r="B12" s="54">
        <v>2</v>
      </c>
      <c r="C12" s="54">
        <v>11</v>
      </c>
      <c r="D12" s="210">
        <v>8</v>
      </c>
      <c r="E12" s="57">
        <v>72</v>
      </c>
      <c r="F12" s="18">
        <v>59</v>
      </c>
      <c r="G12" s="58">
        <v>131</v>
      </c>
      <c r="H12" s="57" t="s">
        <v>97</v>
      </c>
      <c r="I12" s="18" t="s">
        <v>97</v>
      </c>
      <c r="J12" s="58">
        <v>6</v>
      </c>
      <c r="K12" s="54">
        <v>2</v>
      </c>
      <c r="L12" s="54">
        <v>11</v>
      </c>
      <c r="M12" s="210">
        <v>8</v>
      </c>
      <c r="N12" s="57">
        <v>87</v>
      </c>
      <c r="O12" s="18">
        <v>103</v>
      </c>
      <c r="P12" s="58">
        <v>190</v>
      </c>
      <c r="Q12" s="57" t="s">
        <v>97</v>
      </c>
      <c r="R12" s="18" t="s">
        <v>97</v>
      </c>
      <c r="S12" s="58">
        <v>7</v>
      </c>
      <c r="T12" s="54">
        <v>2</v>
      </c>
      <c r="U12" s="54">
        <v>11</v>
      </c>
      <c r="V12" s="210">
        <v>9</v>
      </c>
      <c r="W12" s="57">
        <v>48</v>
      </c>
      <c r="X12" s="18">
        <v>52</v>
      </c>
      <c r="Y12" s="58">
        <v>100</v>
      </c>
      <c r="Z12" s="57" t="s">
        <v>97</v>
      </c>
      <c r="AA12" s="18" t="s">
        <v>97</v>
      </c>
      <c r="AB12" s="58">
        <v>7</v>
      </c>
      <c r="AC12" s="392">
        <v>3</v>
      </c>
      <c r="AD12" s="54">
        <v>15</v>
      </c>
      <c r="AE12" s="210">
        <v>9</v>
      </c>
      <c r="AF12" s="57">
        <v>80</v>
      </c>
      <c r="AG12" s="18">
        <v>84</v>
      </c>
      <c r="AH12" s="58">
        <v>164</v>
      </c>
      <c r="AI12" s="57" t="s">
        <v>97</v>
      </c>
      <c r="AJ12" s="18" t="s">
        <v>97</v>
      </c>
      <c r="AK12" s="21">
        <v>9</v>
      </c>
    </row>
    <row r="13" spans="1:37" s="1" customFormat="1" ht="18.75" customHeight="1">
      <c r="A13" s="61" t="s">
        <v>28</v>
      </c>
      <c r="B13" s="54">
        <v>2</v>
      </c>
      <c r="C13" s="54">
        <v>10</v>
      </c>
      <c r="D13" s="210">
        <v>11</v>
      </c>
      <c r="E13" s="57">
        <v>91</v>
      </c>
      <c r="F13" s="18">
        <v>67</v>
      </c>
      <c r="G13" s="58">
        <v>158</v>
      </c>
      <c r="H13" s="57" t="s">
        <v>97</v>
      </c>
      <c r="I13" s="18" t="s">
        <v>97</v>
      </c>
      <c r="J13" s="58">
        <v>11</v>
      </c>
      <c r="K13" s="54">
        <v>2</v>
      </c>
      <c r="L13" s="54">
        <v>11</v>
      </c>
      <c r="M13" s="210">
        <v>12</v>
      </c>
      <c r="N13" s="57">
        <v>128</v>
      </c>
      <c r="O13" s="18">
        <v>96</v>
      </c>
      <c r="P13" s="58">
        <v>224</v>
      </c>
      <c r="Q13" s="57" t="s">
        <v>97</v>
      </c>
      <c r="R13" s="18" t="s">
        <v>97</v>
      </c>
      <c r="S13" s="58">
        <v>10</v>
      </c>
      <c r="T13" s="54">
        <v>2</v>
      </c>
      <c r="U13" s="54">
        <v>11</v>
      </c>
      <c r="V13" s="210">
        <v>13</v>
      </c>
      <c r="W13" s="57">
        <v>136</v>
      </c>
      <c r="X13" s="18">
        <v>101</v>
      </c>
      <c r="Y13" s="58">
        <v>237</v>
      </c>
      <c r="Z13" s="57" t="s">
        <v>97</v>
      </c>
      <c r="AA13" s="18" t="s">
        <v>97</v>
      </c>
      <c r="AB13" s="58">
        <v>13</v>
      </c>
      <c r="AC13" s="392">
        <v>2</v>
      </c>
      <c r="AD13" s="54">
        <v>11</v>
      </c>
      <c r="AE13" s="210">
        <v>16</v>
      </c>
      <c r="AF13" s="57">
        <v>167</v>
      </c>
      <c r="AG13" s="18">
        <v>152</v>
      </c>
      <c r="AH13" s="58">
        <v>319</v>
      </c>
      <c r="AI13" s="57" t="s">
        <v>97</v>
      </c>
      <c r="AJ13" s="18" t="s">
        <v>97</v>
      </c>
      <c r="AK13" s="21">
        <v>18</v>
      </c>
    </row>
    <row r="14" spans="1:37" s="1" customFormat="1" ht="18.75" customHeight="1">
      <c r="A14" s="61" t="s">
        <v>303</v>
      </c>
      <c r="B14" s="54" t="s">
        <v>97</v>
      </c>
      <c r="C14" s="54" t="s">
        <v>97</v>
      </c>
      <c r="D14" s="210" t="s">
        <v>97</v>
      </c>
      <c r="E14" s="57" t="s">
        <v>97</v>
      </c>
      <c r="F14" s="18" t="s">
        <v>97</v>
      </c>
      <c r="G14" s="58" t="s">
        <v>97</v>
      </c>
      <c r="H14" s="57" t="s">
        <v>97</v>
      </c>
      <c r="I14" s="18" t="s">
        <v>97</v>
      </c>
      <c r="J14" s="58" t="s">
        <v>97</v>
      </c>
      <c r="K14" s="54" t="s">
        <v>97</v>
      </c>
      <c r="L14" s="54" t="s">
        <v>97</v>
      </c>
      <c r="M14" s="210" t="s">
        <v>97</v>
      </c>
      <c r="N14" s="57" t="s">
        <v>97</v>
      </c>
      <c r="O14" s="18" t="s">
        <v>97</v>
      </c>
      <c r="P14" s="58" t="s">
        <v>97</v>
      </c>
      <c r="Q14" s="57" t="s">
        <v>97</v>
      </c>
      <c r="R14" s="18" t="s">
        <v>97</v>
      </c>
      <c r="S14" s="58" t="s">
        <v>97</v>
      </c>
      <c r="T14" s="54" t="s">
        <v>97</v>
      </c>
      <c r="U14" s="54" t="s">
        <v>97</v>
      </c>
      <c r="V14" s="210" t="s">
        <v>97</v>
      </c>
      <c r="W14" s="57" t="s">
        <v>97</v>
      </c>
      <c r="X14" s="18" t="s">
        <v>97</v>
      </c>
      <c r="Y14" s="58" t="s">
        <v>97</v>
      </c>
      <c r="Z14" s="57" t="s">
        <v>97</v>
      </c>
      <c r="AA14" s="18" t="s">
        <v>97</v>
      </c>
      <c r="AB14" s="58" t="s">
        <v>97</v>
      </c>
      <c r="AC14" s="54" t="s">
        <v>97</v>
      </c>
      <c r="AD14" s="54" t="s">
        <v>97</v>
      </c>
      <c r="AE14" s="210" t="s">
        <v>97</v>
      </c>
      <c r="AF14" s="57" t="s">
        <v>97</v>
      </c>
      <c r="AG14" s="18" t="s">
        <v>97</v>
      </c>
      <c r="AH14" s="58" t="s">
        <v>97</v>
      </c>
      <c r="AI14" s="57" t="s">
        <v>97</v>
      </c>
      <c r="AJ14" s="18" t="s">
        <v>97</v>
      </c>
      <c r="AK14" s="21" t="s">
        <v>97</v>
      </c>
    </row>
    <row r="15" spans="1:37" s="1" customFormat="1" ht="18.75" customHeight="1">
      <c r="A15" s="61" t="s">
        <v>29</v>
      </c>
      <c r="B15" s="54">
        <v>1</v>
      </c>
      <c r="C15" s="54">
        <v>4</v>
      </c>
      <c r="D15" s="210">
        <v>4</v>
      </c>
      <c r="E15" s="57">
        <v>51</v>
      </c>
      <c r="F15" s="18">
        <v>53</v>
      </c>
      <c r="G15" s="58">
        <v>104</v>
      </c>
      <c r="H15" s="57" t="s">
        <v>97</v>
      </c>
      <c r="I15" s="18" t="s">
        <v>97</v>
      </c>
      <c r="J15" s="58">
        <v>5</v>
      </c>
      <c r="K15" s="54">
        <v>1</v>
      </c>
      <c r="L15" s="54">
        <v>4</v>
      </c>
      <c r="M15" s="210">
        <v>4</v>
      </c>
      <c r="N15" s="57">
        <v>47</v>
      </c>
      <c r="O15" s="18">
        <v>57</v>
      </c>
      <c r="P15" s="58">
        <v>104</v>
      </c>
      <c r="Q15" s="57" t="s">
        <v>97</v>
      </c>
      <c r="R15" s="18" t="s">
        <v>97</v>
      </c>
      <c r="S15" s="58">
        <v>5</v>
      </c>
      <c r="T15" s="54">
        <v>1</v>
      </c>
      <c r="U15" s="54">
        <v>4</v>
      </c>
      <c r="V15" s="210">
        <v>4</v>
      </c>
      <c r="W15" s="57">
        <v>47</v>
      </c>
      <c r="X15" s="18">
        <v>54</v>
      </c>
      <c r="Y15" s="58">
        <v>101</v>
      </c>
      <c r="Z15" s="57" t="s">
        <v>97</v>
      </c>
      <c r="AA15" s="18" t="s">
        <v>97</v>
      </c>
      <c r="AB15" s="58">
        <v>6</v>
      </c>
      <c r="AC15" s="392">
        <v>1</v>
      </c>
      <c r="AD15" s="54">
        <v>4</v>
      </c>
      <c r="AE15" s="210">
        <v>4</v>
      </c>
      <c r="AF15" s="57">
        <v>50</v>
      </c>
      <c r="AG15" s="18">
        <v>53</v>
      </c>
      <c r="AH15" s="58">
        <v>103</v>
      </c>
      <c r="AI15" s="57" t="s">
        <v>97</v>
      </c>
      <c r="AJ15" s="18" t="s">
        <v>97</v>
      </c>
      <c r="AK15" s="405">
        <v>6</v>
      </c>
    </row>
    <row r="16" spans="1:37" s="1" customFormat="1" ht="18.75" customHeight="1">
      <c r="A16" s="61" t="s">
        <v>30</v>
      </c>
      <c r="B16" s="54">
        <v>2</v>
      </c>
      <c r="C16" s="54">
        <v>14</v>
      </c>
      <c r="D16" s="210">
        <v>11</v>
      </c>
      <c r="E16" s="57">
        <v>91</v>
      </c>
      <c r="F16" s="18">
        <v>104</v>
      </c>
      <c r="G16" s="58">
        <v>195</v>
      </c>
      <c r="H16" s="57" t="s">
        <v>97</v>
      </c>
      <c r="I16" s="18" t="s">
        <v>97</v>
      </c>
      <c r="J16" s="58">
        <v>9</v>
      </c>
      <c r="K16" s="54">
        <v>2</v>
      </c>
      <c r="L16" s="54">
        <v>12</v>
      </c>
      <c r="M16" s="210">
        <v>11</v>
      </c>
      <c r="N16" s="57">
        <v>98</v>
      </c>
      <c r="O16" s="18">
        <v>88</v>
      </c>
      <c r="P16" s="58">
        <v>186</v>
      </c>
      <c r="Q16" s="57" t="s">
        <v>97</v>
      </c>
      <c r="R16" s="18" t="s">
        <v>97</v>
      </c>
      <c r="S16" s="58">
        <v>11</v>
      </c>
      <c r="T16" s="54">
        <v>2</v>
      </c>
      <c r="U16" s="54">
        <v>12</v>
      </c>
      <c r="V16" s="210">
        <v>11</v>
      </c>
      <c r="W16" s="57">
        <v>97</v>
      </c>
      <c r="X16" s="18">
        <v>78</v>
      </c>
      <c r="Y16" s="58">
        <v>175</v>
      </c>
      <c r="Z16" s="57" t="s">
        <v>97</v>
      </c>
      <c r="AA16" s="18" t="s">
        <v>97</v>
      </c>
      <c r="AB16" s="58">
        <v>13</v>
      </c>
      <c r="AC16" s="392">
        <v>2</v>
      </c>
      <c r="AD16" s="54">
        <v>12</v>
      </c>
      <c r="AE16" s="210">
        <v>9</v>
      </c>
      <c r="AF16" s="57">
        <v>75</v>
      </c>
      <c r="AG16" s="18">
        <v>69</v>
      </c>
      <c r="AH16" s="58">
        <v>144</v>
      </c>
      <c r="AI16" s="57" t="s">
        <v>97</v>
      </c>
      <c r="AJ16" s="18" t="s">
        <v>97</v>
      </c>
      <c r="AK16" s="21">
        <v>12</v>
      </c>
    </row>
    <row r="17" spans="1:37" s="1" customFormat="1" ht="18.75" customHeight="1">
      <c r="A17" s="61" t="s">
        <v>41</v>
      </c>
      <c r="B17" s="54">
        <v>1</v>
      </c>
      <c r="C17" s="54">
        <v>3</v>
      </c>
      <c r="D17" s="210">
        <v>2</v>
      </c>
      <c r="E17" s="57">
        <v>11</v>
      </c>
      <c r="F17" s="18">
        <v>11</v>
      </c>
      <c r="G17" s="58">
        <v>22</v>
      </c>
      <c r="H17" s="57" t="s">
        <v>97</v>
      </c>
      <c r="I17" s="18" t="s">
        <v>97</v>
      </c>
      <c r="J17" s="58">
        <v>4</v>
      </c>
      <c r="K17" s="54">
        <v>1</v>
      </c>
      <c r="L17" s="54">
        <v>3</v>
      </c>
      <c r="M17" s="210">
        <v>2</v>
      </c>
      <c r="N17" s="57">
        <v>14</v>
      </c>
      <c r="O17" s="18">
        <v>13</v>
      </c>
      <c r="P17" s="58">
        <v>27</v>
      </c>
      <c r="Q17" s="57" t="s">
        <v>97</v>
      </c>
      <c r="R17" s="18" t="s">
        <v>97</v>
      </c>
      <c r="S17" s="58">
        <v>4</v>
      </c>
      <c r="T17" s="54">
        <v>1</v>
      </c>
      <c r="U17" s="54">
        <v>3</v>
      </c>
      <c r="V17" s="210">
        <v>2</v>
      </c>
      <c r="W17" s="57">
        <v>19</v>
      </c>
      <c r="X17" s="18">
        <v>13</v>
      </c>
      <c r="Y17" s="58">
        <v>32</v>
      </c>
      <c r="Z17" s="57" t="s">
        <v>97</v>
      </c>
      <c r="AA17" s="18" t="s">
        <v>97</v>
      </c>
      <c r="AB17" s="58">
        <v>0</v>
      </c>
      <c r="AC17" s="392">
        <v>1</v>
      </c>
      <c r="AD17" s="54">
        <v>3</v>
      </c>
      <c r="AE17" s="210">
        <v>2</v>
      </c>
      <c r="AF17" s="57">
        <v>11</v>
      </c>
      <c r="AG17" s="18">
        <v>15</v>
      </c>
      <c r="AH17" s="58">
        <v>26</v>
      </c>
      <c r="AI17" s="57" t="s">
        <v>97</v>
      </c>
      <c r="AJ17" s="18" t="s">
        <v>97</v>
      </c>
      <c r="AK17" s="21">
        <v>2</v>
      </c>
    </row>
    <row r="18" spans="1:37" s="1" customFormat="1" ht="18.75" customHeight="1">
      <c r="A18" s="61" t="s">
        <v>31</v>
      </c>
      <c r="B18" s="54">
        <v>1</v>
      </c>
      <c r="C18" s="54">
        <v>4</v>
      </c>
      <c r="D18" s="210">
        <v>4</v>
      </c>
      <c r="E18" s="57">
        <v>40</v>
      </c>
      <c r="F18" s="18">
        <v>36</v>
      </c>
      <c r="G18" s="58">
        <v>76</v>
      </c>
      <c r="H18" s="57" t="s">
        <v>97</v>
      </c>
      <c r="I18" s="18" t="s">
        <v>97</v>
      </c>
      <c r="J18" s="58">
        <v>5</v>
      </c>
      <c r="K18" s="54">
        <v>1</v>
      </c>
      <c r="L18" s="54">
        <v>4</v>
      </c>
      <c r="M18" s="210">
        <v>4</v>
      </c>
      <c r="N18" s="57">
        <v>41</v>
      </c>
      <c r="O18" s="18">
        <v>47</v>
      </c>
      <c r="P18" s="58">
        <v>88</v>
      </c>
      <c r="Q18" s="57" t="s">
        <v>97</v>
      </c>
      <c r="R18" s="18" t="s">
        <v>97</v>
      </c>
      <c r="S18" s="58">
        <v>5</v>
      </c>
      <c r="T18" s="54">
        <v>1</v>
      </c>
      <c r="U18" s="54">
        <v>4</v>
      </c>
      <c r="V18" s="210">
        <v>4</v>
      </c>
      <c r="W18" s="57">
        <v>41</v>
      </c>
      <c r="X18" s="18">
        <v>41</v>
      </c>
      <c r="Y18" s="58">
        <v>82</v>
      </c>
      <c r="Z18" s="57" t="s">
        <v>97</v>
      </c>
      <c r="AA18" s="18" t="s">
        <v>97</v>
      </c>
      <c r="AB18" s="58">
        <v>5</v>
      </c>
      <c r="AC18" s="392">
        <v>1</v>
      </c>
      <c r="AD18" s="54">
        <v>4</v>
      </c>
      <c r="AE18" s="210">
        <v>4</v>
      </c>
      <c r="AF18" s="57">
        <v>31</v>
      </c>
      <c r="AG18" s="18">
        <v>37</v>
      </c>
      <c r="AH18" s="58">
        <v>68</v>
      </c>
      <c r="AI18" s="57" t="s">
        <v>97</v>
      </c>
      <c r="AJ18" s="18" t="s">
        <v>97</v>
      </c>
      <c r="AK18" s="21">
        <v>4</v>
      </c>
    </row>
    <row r="19" spans="1:37" s="1" customFormat="1" ht="18.75" customHeight="1">
      <c r="A19" s="61" t="s">
        <v>42</v>
      </c>
      <c r="B19" s="54">
        <v>2</v>
      </c>
      <c r="C19" s="54">
        <v>9</v>
      </c>
      <c r="D19" s="210">
        <v>6</v>
      </c>
      <c r="E19" s="57">
        <v>38</v>
      </c>
      <c r="F19" s="18">
        <v>42</v>
      </c>
      <c r="G19" s="58">
        <v>80</v>
      </c>
      <c r="H19" s="57" t="s">
        <v>97</v>
      </c>
      <c r="I19" s="18" t="s">
        <v>97</v>
      </c>
      <c r="J19" s="58">
        <v>6</v>
      </c>
      <c r="K19" s="54">
        <v>2</v>
      </c>
      <c r="L19" s="54">
        <v>8</v>
      </c>
      <c r="M19" s="210">
        <v>6</v>
      </c>
      <c r="N19" s="57">
        <v>46</v>
      </c>
      <c r="O19" s="18">
        <v>49</v>
      </c>
      <c r="P19" s="58">
        <v>95</v>
      </c>
      <c r="Q19" s="57" t="s">
        <v>97</v>
      </c>
      <c r="R19" s="18" t="s">
        <v>97</v>
      </c>
      <c r="S19" s="58">
        <v>8</v>
      </c>
      <c r="T19" s="54">
        <v>2</v>
      </c>
      <c r="U19" s="54">
        <v>8</v>
      </c>
      <c r="V19" s="210">
        <v>5</v>
      </c>
      <c r="W19" s="57">
        <v>49</v>
      </c>
      <c r="X19" s="18">
        <v>45</v>
      </c>
      <c r="Y19" s="58">
        <v>94</v>
      </c>
      <c r="Z19" s="57" t="s">
        <v>97</v>
      </c>
      <c r="AA19" s="18" t="s">
        <v>97</v>
      </c>
      <c r="AB19" s="58">
        <v>4</v>
      </c>
      <c r="AC19" s="392">
        <v>2</v>
      </c>
      <c r="AD19" s="54">
        <v>9</v>
      </c>
      <c r="AE19" s="210">
        <v>6</v>
      </c>
      <c r="AF19" s="57">
        <v>63</v>
      </c>
      <c r="AG19" s="18">
        <v>46</v>
      </c>
      <c r="AH19" s="58">
        <v>109</v>
      </c>
      <c r="AI19" s="57" t="s">
        <v>97</v>
      </c>
      <c r="AJ19" s="18" t="s">
        <v>97</v>
      </c>
      <c r="AK19" s="21">
        <v>9</v>
      </c>
    </row>
    <row r="20" spans="1:37" s="1" customFormat="1" ht="18.75" customHeight="1">
      <c r="A20" s="61" t="s">
        <v>43</v>
      </c>
      <c r="B20" s="54">
        <v>1</v>
      </c>
      <c r="C20" s="54">
        <v>6</v>
      </c>
      <c r="D20" s="210">
        <v>4</v>
      </c>
      <c r="E20" s="57">
        <v>36</v>
      </c>
      <c r="F20" s="18">
        <v>31</v>
      </c>
      <c r="G20" s="58">
        <v>67</v>
      </c>
      <c r="H20" s="57"/>
      <c r="I20" s="18"/>
      <c r="J20" s="58">
        <v>2</v>
      </c>
      <c r="K20" s="54">
        <v>1</v>
      </c>
      <c r="L20" s="54">
        <v>6</v>
      </c>
      <c r="M20" s="210">
        <v>4</v>
      </c>
      <c r="N20" s="57">
        <v>38</v>
      </c>
      <c r="O20" s="18">
        <v>37</v>
      </c>
      <c r="P20" s="58">
        <v>75</v>
      </c>
      <c r="Q20" s="57"/>
      <c r="R20" s="18"/>
      <c r="S20" s="58">
        <v>5</v>
      </c>
      <c r="T20" s="54">
        <v>1</v>
      </c>
      <c r="U20" s="54">
        <v>6</v>
      </c>
      <c r="V20" s="210">
        <v>3</v>
      </c>
      <c r="W20" s="57">
        <v>42</v>
      </c>
      <c r="X20" s="18">
        <v>38</v>
      </c>
      <c r="Y20" s="58">
        <v>80</v>
      </c>
      <c r="Z20" s="57"/>
      <c r="AA20" s="18"/>
      <c r="AB20" s="58">
        <v>3</v>
      </c>
      <c r="AC20" s="392">
        <v>1</v>
      </c>
      <c r="AD20" s="54">
        <v>7</v>
      </c>
      <c r="AE20" s="210">
        <v>3</v>
      </c>
      <c r="AF20" s="57">
        <v>24</v>
      </c>
      <c r="AG20" s="18">
        <v>25</v>
      </c>
      <c r="AH20" s="58">
        <v>49</v>
      </c>
      <c r="AI20" s="57" t="s">
        <v>97</v>
      </c>
      <c r="AJ20" s="18"/>
      <c r="AK20" s="21">
        <v>2</v>
      </c>
    </row>
    <row r="21" spans="1:37" s="1" customFormat="1" ht="18.75" customHeight="1">
      <c r="A21" s="61" t="s">
        <v>32</v>
      </c>
      <c r="B21" s="54">
        <v>6</v>
      </c>
      <c r="C21" s="54">
        <v>28</v>
      </c>
      <c r="D21" s="210">
        <v>50</v>
      </c>
      <c r="E21" s="57">
        <v>493</v>
      </c>
      <c r="F21" s="18">
        <v>497</v>
      </c>
      <c r="G21" s="58">
        <v>990</v>
      </c>
      <c r="H21" s="57" t="s">
        <v>97</v>
      </c>
      <c r="I21" s="18" t="s">
        <v>97</v>
      </c>
      <c r="J21" s="58">
        <v>57</v>
      </c>
      <c r="K21" s="54">
        <v>5</v>
      </c>
      <c r="L21" s="54">
        <v>26</v>
      </c>
      <c r="M21" s="210">
        <v>51</v>
      </c>
      <c r="N21" s="57">
        <v>514</v>
      </c>
      <c r="O21" s="18">
        <v>446</v>
      </c>
      <c r="P21" s="58">
        <v>960</v>
      </c>
      <c r="Q21" s="57" t="s">
        <v>97</v>
      </c>
      <c r="R21" s="18" t="s">
        <v>97</v>
      </c>
      <c r="S21" s="58">
        <v>64</v>
      </c>
      <c r="T21" s="54">
        <v>5</v>
      </c>
      <c r="U21" s="54">
        <v>27</v>
      </c>
      <c r="V21" s="210">
        <v>52</v>
      </c>
      <c r="W21" s="57">
        <v>526</v>
      </c>
      <c r="X21" s="18">
        <v>452</v>
      </c>
      <c r="Y21" s="58">
        <v>978</v>
      </c>
      <c r="Z21" s="57" t="s">
        <v>97</v>
      </c>
      <c r="AA21" s="18" t="s">
        <v>97</v>
      </c>
      <c r="AB21" s="58">
        <v>64</v>
      </c>
      <c r="AC21" s="392">
        <v>5</v>
      </c>
      <c r="AD21" s="54">
        <v>27</v>
      </c>
      <c r="AE21" s="210">
        <v>51</v>
      </c>
      <c r="AF21" s="57">
        <v>534</v>
      </c>
      <c r="AG21" s="18">
        <v>490</v>
      </c>
      <c r="AH21" s="58">
        <v>1024</v>
      </c>
      <c r="AI21" s="57" t="s">
        <v>97</v>
      </c>
      <c r="AJ21" s="18" t="s">
        <v>97</v>
      </c>
      <c r="AK21" s="21">
        <v>68</v>
      </c>
    </row>
    <row r="22" spans="1:37" s="1" customFormat="1" ht="18.75" customHeight="1">
      <c r="A22" s="61" t="s">
        <v>264</v>
      </c>
      <c r="B22" s="54">
        <v>1</v>
      </c>
      <c r="C22" s="54">
        <v>4</v>
      </c>
      <c r="D22" s="210">
        <v>1</v>
      </c>
      <c r="E22" s="57">
        <v>7</v>
      </c>
      <c r="F22" s="18">
        <v>11</v>
      </c>
      <c r="G22" s="58">
        <v>18</v>
      </c>
      <c r="H22" s="57" t="s">
        <v>97</v>
      </c>
      <c r="I22" s="18" t="s">
        <v>97</v>
      </c>
      <c r="J22" s="58">
        <v>4</v>
      </c>
      <c r="K22" s="54">
        <v>1</v>
      </c>
      <c r="L22" s="54">
        <v>4</v>
      </c>
      <c r="M22" s="210">
        <v>4</v>
      </c>
      <c r="N22" s="57">
        <v>21</v>
      </c>
      <c r="O22" s="18">
        <v>23</v>
      </c>
      <c r="P22" s="58">
        <v>44</v>
      </c>
      <c r="Q22" s="57" t="s">
        <v>97</v>
      </c>
      <c r="R22" s="18" t="s">
        <v>97</v>
      </c>
      <c r="S22" s="58">
        <v>3</v>
      </c>
      <c r="T22" s="54" t="s">
        <v>97</v>
      </c>
      <c r="U22" s="54" t="s">
        <v>97</v>
      </c>
      <c r="V22" s="210" t="s">
        <v>97</v>
      </c>
      <c r="W22" s="57" t="s">
        <v>97</v>
      </c>
      <c r="X22" s="18" t="s">
        <v>97</v>
      </c>
      <c r="Y22" s="58" t="s">
        <v>97</v>
      </c>
      <c r="Z22" s="57" t="s">
        <v>97</v>
      </c>
      <c r="AA22" s="18" t="s">
        <v>97</v>
      </c>
      <c r="AB22" s="58" t="s">
        <v>97</v>
      </c>
      <c r="AC22" s="54" t="s">
        <v>97</v>
      </c>
      <c r="AD22" s="54" t="s">
        <v>97</v>
      </c>
      <c r="AE22" s="210" t="s">
        <v>97</v>
      </c>
      <c r="AF22" s="57" t="s">
        <v>97</v>
      </c>
      <c r="AG22" s="18" t="s">
        <v>97</v>
      </c>
      <c r="AH22" s="58" t="s">
        <v>97</v>
      </c>
      <c r="AI22" s="57" t="s">
        <v>97</v>
      </c>
      <c r="AJ22" s="18" t="s">
        <v>97</v>
      </c>
      <c r="AK22" s="21" t="s">
        <v>97</v>
      </c>
    </row>
    <row r="23" spans="1:37" s="1" customFormat="1" ht="18.75" customHeight="1">
      <c r="A23" s="61" t="s">
        <v>44</v>
      </c>
      <c r="B23" s="54">
        <v>1</v>
      </c>
      <c r="C23" s="54">
        <v>3</v>
      </c>
      <c r="D23" s="210">
        <v>4</v>
      </c>
      <c r="E23" s="57">
        <v>37</v>
      </c>
      <c r="F23" s="18">
        <v>32</v>
      </c>
      <c r="G23" s="58">
        <v>69</v>
      </c>
      <c r="H23" s="57" t="s">
        <v>97</v>
      </c>
      <c r="I23" s="18" t="s">
        <v>97</v>
      </c>
      <c r="J23" s="58">
        <v>4</v>
      </c>
      <c r="K23" s="54">
        <v>1</v>
      </c>
      <c r="L23" s="54">
        <v>3</v>
      </c>
      <c r="M23" s="210">
        <v>4</v>
      </c>
      <c r="N23" s="57">
        <v>43</v>
      </c>
      <c r="O23" s="18">
        <v>34</v>
      </c>
      <c r="P23" s="58">
        <v>77</v>
      </c>
      <c r="Q23" s="57" t="s">
        <v>97</v>
      </c>
      <c r="R23" s="18" t="s">
        <v>97</v>
      </c>
      <c r="S23" s="58">
        <v>4</v>
      </c>
      <c r="T23" s="54">
        <v>1</v>
      </c>
      <c r="U23" s="54">
        <v>3</v>
      </c>
      <c r="V23" s="210">
        <v>4</v>
      </c>
      <c r="W23" s="57">
        <v>33</v>
      </c>
      <c r="X23" s="18">
        <v>26</v>
      </c>
      <c r="Y23" s="58">
        <v>59</v>
      </c>
      <c r="Z23" s="57" t="s">
        <v>97</v>
      </c>
      <c r="AA23" s="18" t="s">
        <v>97</v>
      </c>
      <c r="AB23" s="58">
        <v>4</v>
      </c>
      <c r="AC23" s="392">
        <v>1</v>
      </c>
      <c r="AD23" s="54">
        <v>3</v>
      </c>
      <c r="AE23" s="210">
        <v>4</v>
      </c>
      <c r="AF23" s="57">
        <v>34</v>
      </c>
      <c r="AG23" s="18">
        <v>40</v>
      </c>
      <c r="AH23" s="58">
        <v>74</v>
      </c>
      <c r="AI23" s="57" t="s">
        <v>97</v>
      </c>
      <c r="AJ23" s="18" t="s">
        <v>97</v>
      </c>
      <c r="AK23" s="21">
        <v>4</v>
      </c>
    </row>
    <row r="24" spans="1:37" s="1" customFormat="1" ht="18.75" customHeight="1">
      <c r="A24" s="168" t="s">
        <v>33</v>
      </c>
      <c r="B24" s="54">
        <v>1</v>
      </c>
      <c r="C24" s="54">
        <v>5</v>
      </c>
      <c r="D24" s="210">
        <v>3</v>
      </c>
      <c r="E24" s="57">
        <v>21</v>
      </c>
      <c r="F24" s="18">
        <v>21</v>
      </c>
      <c r="G24" s="58">
        <v>42</v>
      </c>
      <c r="H24" s="57" t="s">
        <v>97</v>
      </c>
      <c r="I24" s="18" t="s">
        <v>97</v>
      </c>
      <c r="J24" s="172">
        <v>2</v>
      </c>
      <c r="K24" s="54">
        <v>1</v>
      </c>
      <c r="L24" s="54">
        <v>5</v>
      </c>
      <c r="M24" s="210">
        <v>2</v>
      </c>
      <c r="N24" s="57">
        <v>23</v>
      </c>
      <c r="O24" s="18">
        <v>25</v>
      </c>
      <c r="P24" s="58">
        <v>48</v>
      </c>
      <c r="Q24" s="57" t="s">
        <v>97</v>
      </c>
      <c r="R24" s="18" t="s">
        <v>97</v>
      </c>
      <c r="S24" s="172">
        <v>3</v>
      </c>
      <c r="T24" s="54">
        <v>1</v>
      </c>
      <c r="U24" s="54">
        <v>5</v>
      </c>
      <c r="V24" s="210">
        <v>3</v>
      </c>
      <c r="W24" s="57">
        <v>33</v>
      </c>
      <c r="X24" s="18">
        <v>23</v>
      </c>
      <c r="Y24" s="58">
        <v>56</v>
      </c>
      <c r="Z24" s="57" t="s">
        <v>97</v>
      </c>
      <c r="AA24" s="18" t="s">
        <v>97</v>
      </c>
      <c r="AB24" s="172">
        <v>3</v>
      </c>
      <c r="AC24" s="392">
        <v>1</v>
      </c>
      <c r="AD24" s="54">
        <v>5</v>
      </c>
      <c r="AE24" s="210">
        <v>3</v>
      </c>
      <c r="AF24" s="57">
        <v>37</v>
      </c>
      <c r="AG24" s="18">
        <v>30</v>
      </c>
      <c r="AH24" s="58">
        <v>67</v>
      </c>
      <c r="AI24" s="57" t="s">
        <v>97</v>
      </c>
      <c r="AJ24" s="18" t="s">
        <v>97</v>
      </c>
      <c r="AK24" s="173">
        <v>2</v>
      </c>
    </row>
    <row r="25" spans="1:37" s="1" customFormat="1" ht="18.75" customHeight="1">
      <c r="A25" s="168" t="s">
        <v>204</v>
      </c>
      <c r="B25" s="54">
        <v>2</v>
      </c>
      <c r="C25" s="54">
        <v>6</v>
      </c>
      <c r="D25" s="210">
        <v>4</v>
      </c>
      <c r="E25" s="57">
        <v>20</v>
      </c>
      <c r="F25" s="18">
        <v>23</v>
      </c>
      <c r="G25" s="58">
        <v>43</v>
      </c>
      <c r="H25" s="57" t="s">
        <v>97</v>
      </c>
      <c r="I25" s="18" t="s">
        <v>97</v>
      </c>
      <c r="J25" s="172">
        <v>5</v>
      </c>
      <c r="K25" s="54">
        <v>2</v>
      </c>
      <c r="L25" s="54">
        <v>7</v>
      </c>
      <c r="M25" s="210">
        <v>4</v>
      </c>
      <c r="N25" s="57">
        <v>29</v>
      </c>
      <c r="O25" s="18">
        <v>17</v>
      </c>
      <c r="P25" s="58">
        <v>46</v>
      </c>
      <c r="Q25" s="57" t="s">
        <v>97</v>
      </c>
      <c r="R25" s="18" t="s">
        <v>97</v>
      </c>
      <c r="S25" s="172">
        <v>6</v>
      </c>
      <c r="T25" s="54">
        <v>1</v>
      </c>
      <c r="U25" s="54">
        <v>4</v>
      </c>
      <c r="V25" s="210">
        <v>2</v>
      </c>
      <c r="W25" s="57">
        <v>4</v>
      </c>
      <c r="X25" s="18">
        <v>0</v>
      </c>
      <c r="Y25" s="58">
        <v>4</v>
      </c>
      <c r="Z25" s="57" t="s">
        <v>97</v>
      </c>
      <c r="AA25" s="18" t="s">
        <v>97</v>
      </c>
      <c r="AB25" s="172">
        <v>1</v>
      </c>
      <c r="AC25" s="392" t="s">
        <v>97</v>
      </c>
      <c r="AD25" s="54" t="s">
        <v>97</v>
      </c>
      <c r="AE25" s="210" t="s">
        <v>97</v>
      </c>
      <c r="AF25" s="57" t="s">
        <v>97</v>
      </c>
      <c r="AG25" s="18" t="s">
        <v>97</v>
      </c>
      <c r="AH25" s="58" t="s">
        <v>97</v>
      </c>
      <c r="AI25" s="57" t="s">
        <v>97</v>
      </c>
      <c r="AJ25" s="18" t="s">
        <v>97</v>
      </c>
      <c r="AK25" s="173" t="s">
        <v>97</v>
      </c>
    </row>
    <row r="26" spans="1:37" s="1" customFormat="1" ht="18.75" customHeight="1">
      <c r="A26" s="168" t="s">
        <v>34</v>
      </c>
      <c r="B26" s="54">
        <v>1</v>
      </c>
      <c r="C26" s="54">
        <v>6</v>
      </c>
      <c r="D26" s="210">
        <v>6</v>
      </c>
      <c r="E26" s="57">
        <v>54</v>
      </c>
      <c r="F26" s="18">
        <v>53</v>
      </c>
      <c r="G26" s="58">
        <v>107</v>
      </c>
      <c r="H26" s="57" t="s">
        <v>97</v>
      </c>
      <c r="I26" s="18" t="s">
        <v>97</v>
      </c>
      <c r="J26" s="172">
        <v>7</v>
      </c>
      <c r="K26" s="54">
        <v>1</v>
      </c>
      <c r="L26" s="54">
        <v>6</v>
      </c>
      <c r="M26" s="210">
        <v>4</v>
      </c>
      <c r="N26" s="57">
        <v>52</v>
      </c>
      <c r="O26" s="18">
        <v>47</v>
      </c>
      <c r="P26" s="58">
        <v>99</v>
      </c>
      <c r="Q26" s="57" t="s">
        <v>97</v>
      </c>
      <c r="R26" s="18" t="s">
        <v>97</v>
      </c>
      <c r="S26" s="172">
        <v>7</v>
      </c>
      <c r="T26" s="54">
        <v>1</v>
      </c>
      <c r="U26" s="54">
        <v>6</v>
      </c>
      <c r="V26" s="210">
        <v>5</v>
      </c>
      <c r="W26" s="57">
        <v>51</v>
      </c>
      <c r="X26" s="18">
        <v>48</v>
      </c>
      <c r="Y26" s="58">
        <v>99</v>
      </c>
      <c r="Z26" s="57" t="s">
        <v>97</v>
      </c>
      <c r="AA26" s="18" t="s">
        <v>97</v>
      </c>
      <c r="AB26" s="172">
        <v>5</v>
      </c>
      <c r="AC26" s="392">
        <v>1</v>
      </c>
      <c r="AD26" s="54">
        <v>6</v>
      </c>
      <c r="AE26" s="210">
        <v>5</v>
      </c>
      <c r="AF26" s="57">
        <v>39</v>
      </c>
      <c r="AG26" s="18">
        <v>47</v>
      </c>
      <c r="AH26" s="58">
        <v>86</v>
      </c>
      <c r="AI26" s="57" t="s">
        <v>97</v>
      </c>
      <c r="AJ26" s="18" t="s">
        <v>97</v>
      </c>
      <c r="AK26" s="173">
        <v>6</v>
      </c>
    </row>
    <row r="27" spans="1:37" s="1" customFormat="1" ht="18.75" customHeight="1">
      <c r="A27" s="168" t="s">
        <v>313</v>
      </c>
      <c r="B27" s="54" t="s">
        <v>97</v>
      </c>
      <c r="C27" s="54" t="s">
        <v>97</v>
      </c>
      <c r="D27" s="210" t="s">
        <v>97</v>
      </c>
      <c r="E27" s="57" t="s">
        <v>97</v>
      </c>
      <c r="F27" s="18" t="s">
        <v>97</v>
      </c>
      <c r="G27" s="58" t="s">
        <v>97</v>
      </c>
      <c r="H27" s="57" t="s">
        <v>97</v>
      </c>
      <c r="I27" s="18" t="s">
        <v>97</v>
      </c>
      <c r="J27" s="172" t="s">
        <v>97</v>
      </c>
      <c r="K27" s="54" t="s">
        <v>97</v>
      </c>
      <c r="L27" s="54" t="s">
        <v>97</v>
      </c>
      <c r="M27" s="210" t="s">
        <v>97</v>
      </c>
      <c r="N27" s="57" t="s">
        <v>97</v>
      </c>
      <c r="O27" s="18" t="s">
        <v>97</v>
      </c>
      <c r="P27" s="58" t="s">
        <v>97</v>
      </c>
      <c r="Q27" s="57" t="s">
        <v>97</v>
      </c>
      <c r="R27" s="18" t="s">
        <v>97</v>
      </c>
      <c r="S27" s="172" t="s">
        <v>97</v>
      </c>
      <c r="T27" s="54">
        <v>1</v>
      </c>
      <c r="U27" s="54">
        <v>3</v>
      </c>
      <c r="V27" s="210">
        <v>1</v>
      </c>
      <c r="W27" s="57">
        <v>4</v>
      </c>
      <c r="X27" s="18">
        <v>0</v>
      </c>
      <c r="Y27" s="58">
        <v>4</v>
      </c>
      <c r="Z27" s="57" t="s">
        <v>97</v>
      </c>
      <c r="AA27" s="18" t="s">
        <v>97</v>
      </c>
      <c r="AB27" s="172">
        <v>1</v>
      </c>
      <c r="AC27" s="392" t="s">
        <v>97</v>
      </c>
      <c r="AD27" s="54" t="s">
        <v>97</v>
      </c>
      <c r="AE27" s="210" t="s">
        <v>97</v>
      </c>
      <c r="AF27" s="57" t="s">
        <v>97</v>
      </c>
      <c r="AG27" s="18" t="s">
        <v>97</v>
      </c>
      <c r="AH27" s="58" t="s">
        <v>97</v>
      </c>
      <c r="AI27" s="57" t="s">
        <v>97</v>
      </c>
      <c r="AJ27" s="18" t="s">
        <v>97</v>
      </c>
      <c r="AK27" s="173" t="s">
        <v>97</v>
      </c>
    </row>
    <row r="28" spans="1:37" ht="18.75" customHeight="1" thickBot="1">
      <c r="A28" s="62" t="s">
        <v>22</v>
      </c>
      <c r="B28" s="63">
        <f aca="true" t="shared" si="0" ref="B28:G28">SUM(B7:B27)</f>
        <v>68</v>
      </c>
      <c r="C28" s="63">
        <f t="shared" si="0"/>
        <v>375</v>
      </c>
      <c r="D28" s="211">
        <f t="shared" si="0"/>
        <v>441</v>
      </c>
      <c r="E28" s="64">
        <f t="shared" si="0"/>
        <v>4210</v>
      </c>
      <c r="F28" s="22">
        <f t="shared" si="0"/>
        <v>3961</v>
      </c>
      <c r="G28" s="65">
        <f t="shared" si="0"/>
        <v>8171</v>
      </c>
      <c r="H28" s="64" t="s">
        <v>97</v>
      </c>
      <c r="I28" s="22" t="s">
        <v>97</v>
      </c>
      <c r="J28" s="65">
        <f>SUM(J7:J27)</f>
        <v>472</v>
      </c>
      <c r="K28" s="63">
        <f aca="true" t="shared" si="1" ref="K28:P28">SUM(K7:K27)</f>
        <v>68</v>
      </c>
      <c r="L28" s="63">
        <f t="shared" si="1"/>
        <v>390</v>
      </c>
      <c r="M28" s="211">
        <f t="shared" si="1"/>
        <v>460</v>
      </c>
      <c r="N28" s="64">
        <f t="shared" si="1"/>
        <v>4687</v>
      </c>
      <c r="O28" s="22">
        <f t="shared" si="1"/>
        <v>4304</v>
      </c>
      <c r="P28" s="65">
        <f t="shared" si="1"/>
        <v>8991</v>
      </c>
      <c r="Q28" s="64" t="s">
        <v>97</v>
      </c>
      <c r="R28" s="22" t="s">
        <v>97</v>
      </c>
      <c r="S28" s="65">
        <f>SUM(S7:S27)</f>
        <v>551</v>
      </c>
      <c r="T28" s="63">
        <f aca="true" t="shared" si="2" ref="T28:Y28">SUM(T7:T27)</f>
        <v>70</v>
      </c>
      <c r="U28" s="63">
        <f t="shared" si="2"/>
        <v>406</v>
      </c>
      <c r="V28" s="211">
        <f t="shared" si="2"/>
        <v>474</v>
      </c>
      <c r="W28" s="64">
        <f t="shared" si="2"/>
        <v>4743</v>
      </c>
      <c r="X28" s="22">
        <f t="shared" si="2"/>
        <v>4283</v>
      </c>
      <c r="Y28" s="65">
        <f t="shared" si="2"/>
        <v>9026</v>
      </c>
      <c r="Z28" s="64" t="s">
        <v>97</v>
      </c>
      <c r="AA28" s="22" t="s">
        <v>97</v>
      </c>
      <c r="AB28" s="65">
        <f>SUM(AB7:AB27)</f>
        <v>567</v>
      </c>
      <c r="AC28" s="393">
        <f aca="true" t="shared" si="3" ref="AC28:AH28">SUM(AC7:AC27)</f>
        <v>73</v>
      </c>
      <c r="AD28" s="63">
        <f t="shared" si="3"/>
        <v>438</v>
      </c>
      <c r="AE28" s="211">
        <f t="shared" si="3"/>
        <v>488</v>
      </c>
      <c r="AF28" s="64">
        <f t="shared" si="3"/>
        <v>4892</v>
      </c>
      <c r="AG28" s="22">
        <f t="shared" si="3"/>
        <v>4503</v>
      </c>
      <c r="AH28" s="65">
        <f t="shared" si="3"/>
        <v>9395</v>
      </c>
      <c r="AI28" s="64" t="s">
        <v>97</v>
      </c>
      <c r="AJ28" s="22" t="s">
        <v>97</v>
      </c>
      <c r="AK28" s="23">
        <f>SUM(AK7:AK27)</f>
        <v>616</v>
      </c>
    </row>
    <row r="29" spans="1:37" ht="14.25" customHeight="1" thickTop="1">
      <c r="A29" s="562"/>
      <c r="B29" s="562"/>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row>
    <row r="30" spans="1:28" ht="14.25" customHeight="1">
      <c r="A30" s="204" t="s">
        <v>262</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row>
    <row r="31" spans="1:28" ht="14.25" customHeight="1">
      <c r="A31" s="539" t="s">
        <v>325</v>
      </c>
      <c r="B31" s="539"/>
      <c r="C31" s="539"/>
      <c r="D31" s="539"/>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row>
    <row r="32" spans="1:34" ht="14.25" customHeight="1">
      <c r="A32" s="537" t="s">
        <v>326</v>
      </c>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row>
    <row r="33" spans="1:26" ht="14.25" customHeight="1">
      <c r="A33" s="47" t="s">
        <v>154</v>
      </c>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5" spans="17:18" ht="12.75">
      <c r="Q35" s="47"/>
      <c r="R35" s="47"/>
    </row>
    <row r="38" spans="19:21" ht="12.75">
      <c r="S38" s="536" t="s">
        <v>7</v>
      </c>
      <c r="T38" s="536"/>
      <c r="U38" s="536"/>
    </row>
    <row r="54" ht="17.25" customHeight="1"/>
    <row r="55" ht="15.75" customHeight="1"/>
    <row r="56" ht="15" customHeight="1"/>
    <row r="57" ht="19.5" customHeight="1"/>
  </sheetData>
  <sheetProtection/>
  <mergeCells count="32">
    <mergeCell ref="AF5:AH5"/>
    <mergeCell ref="T5:T6"/>
    <mergeCell ref="L5:L6"/>
    <mergeCell ref="M5:M6"/>
    <mergeCell ref="H5:J5"/>
    <mergeCell ref="AJ1:AK1"/>
    <mergeCell ref="S38:U38"/>
    <mergeCell ref="AC5:AC6"/>
    <mergeCell ref="AD5:AD6"/>
    <mergeCell ref="AE5:AE6"/>
    <mergeCell ref="A32:AH32"/>
    <mergeCell ref="A31:D31"/>
    <mergeCell ref="A29:AK29"/>
    <mergeCell ref="T4:AB4"/>
    <mergeCell ref="N5:P5"/>
    <mergeCell ref="Q5:S5"/>
    <mergeCell ref="W5:Y5"/>
    <mergeCell ref="Z5:AB5"/>
    <mergeCell ref="U5:U6"/>
    <mergeCell ref="V5:V6"/>
    <mergeCell ref="K4:S4"/>
    <mergeCell ref="K5:K6"/>
    <mergeCell ref="A2:AK2"/>
    <mergeCell ref="A3:AK3"/>
    <mergeCell ref="A4:A6"/>
    <mergeCell ref="AC4:AK4"/>
    <mergeCell ref="B5:B6"/>
    <mergeCell ref="C5:C6"/>
    <mergeCell ref="D5:D6"/>
    <mergeCell ref="E5:G5"/>
    <mergeCell ref="AI5:AK5"/>
    <mergeCell ref="B4:J4"/>
  </mergeCells>
  <hyperlinks>
    <hyperlink ref="A1" r:id="rId1" display="http://kayham.erciyes.edu.tr/"/>
  </hyperlinks>
  <printOptions/>
  <pageMargins left="0.75" right="0.22" top="1" bottom="0.68" header="0.5" footer="0.5"/>
  <pageSetup fitToHeight="1" fitToWidth="1" horizontalDpi="600" verticalDpi="600" orientation="landscape" paperSize="9" scale="98"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AP42"/>
  <sheetViews>
    <sheetView zoomScalePageLayoutView="0" workbookViewId="0" topLeftCell="A1">
      <selection activeCell="AP1" sqref="AP1"/>
    </sheetView>
  </sheetViews>
  <sheetFormatPr defaultColWidth="9.00390625" defaultRowHeight="12.75"/>
  <cols>
    <col min="1" max="1" width="21.25390625" style="0" customWidth="1"/>
    <col min="2" max="42" width="8.00390625" style="0" customWidth="1"/>
  </cols>
  <sheetData>
    <row r="1" spans="1:42" s="4" customFormat="1" ht="13.5" thickBot="1">
      <c r="A1" s="3" t="s">
        <v>8</v>
      </c>
      <c r="B1" s="3"/>
      <c r="AP1" s="117" t="s">
        <v>5</v>
      </c>
    </row>
    <row r="2" spans="1:42" ht="26.25" customHeight="1" thickTop="1">
      <c r="A2" s="542" t="s">
        <v>301</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4"/>
    </row>
    <row r="3" spans="1:42" ht="27.75" customHeight="1" thickBot="1">
      <c r="A3" s="545" t="s">
        <v>220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7"/>
    </row>
    <row r="4" spans="1:42" ht="25.5" customHeight="1" thickBot="1">
      <c r="A4" s="558" t="s">
        <v>24</v>
      </c>
      <c r="B4" s="559">
        <v>2009</v>
      </c>
      <c r="C4" s="560"/>
      <c r="D4" s="560"/>
      <c r="E4" s="560"/>
      <c r="F4" s="560"/>
      <c r="G4" s="560"/>
      <c r="H4" s="560"/>
      <c r="I4" s="561"/>
      <c r="J4" s="559">
        <v>2010</v>
      </c>
      <c r="K4" s="560"/>
      <c r="L4" s="560"/>
      <c r="M4" s="560"/>
      <c r="N4" s="560"/>
      <c r="O4" s="560"/>
      <c r="P4" s="560"/>
      <c r="Q4" s="561"/>
      <c r="R4" s="560">
        <v>2011</v>
      </c>
      <c r="S4" s="560"/>
      <c r="T4" s="560"/>
      <c r="U4" s="560"/>
      <c r="V4" s="560"/>
      <c r="W4" s="560"/>
      <c r="X4" s="560"/>
      <c r="Y4" s="560"/>
      <c r="Z4" s="559">
        <v>2012</v>
      </c>
      <c r="AA4" s="560"/>
      <c r="AB4" s="560"/>
      <c r="AC4" s="560"/>
      <c r="AD4" s="560"/>
      <c r="AE4" s="560"/>
      <c r="AF4" s="560"/>
      <c r="AG4" s="560"/>
      <c r="AH4" s="531">
        <v>2013</v>
      </c>
      <c r="AI4" s="532"/>
      <c r="AJ4" s="532"/>
      <c r="AK4" s="532"/>
      <c r="AL4" s="532"/>
      <c r="AM4" s="532"/>
      <c r="AN4" s="532"/>
      <c r="AO4" s="532"/>
      <c r="AP4" s="541"/>
    </row>
    <row r="5" spans="1:42" ht="51.75" customHeight="1" thickBot="1">
      <c r="A5" s="558"/>
      <c r="B5" s="567" t="s">
        <v>25</v>
      </c>
      <c r="C5" s="569" t="s">
        <v>11</v>
      </c>
      <c r="D5" s="515" t="s">
        <v>9</v>
      </c>
      <c r="E5" s="516"/>
      <c r="F5" s="517"/>
      <c r="G5" s="578" t="s">
        <v>10</v>
      </c>
      <c r="H5" s="556"/>
      <c r="I5" s="557"/>
      <c r="J5" s="574" t="s">
        <v>25</v>
      </c>
      <c r="K5" s="569" t="s">
        <v>11</v>
      </c>
      <c r="L5" s="515" t="s">
        <v>9</v>
      </c>
      <c r="M5" s="516"/>
      <c r="N5" s="517"/>
      <c r="O5" s="578" t="s">
        <v>10</v>
      </c>
      <c r="P5" s="556"/>
      <c r="Q5" s="557"/>
      <c r="R5" s="574" t="s">
        <v>25</v>
      </c>
      <c r="S5" s="569" t="s">
        <v>11</v>
      </c>
      <c r="T5" s="515" t="s">
        <v>9</v>
      </c>
      <c r="U5" s="516"/>
      <c r="V5" s="517"/>
      <c r="W5" s="518" t="s">
        <v>10</v>
      </c>
      <c r="X5" s="516"/>
      <c r="Y5" s="566"/>
      <c r="Z5" s="567" t="s">
        <v>25</v>
      </c>
      <c r="AA5" s="569" t="s">
        <v>11</v>
      </c>
      <c r="AB5" s="515" t="s">
        <v>9</v>
      </c>
      <c r="AC5" s="516"/>
      <c r="AD5" s="517"/>
      <c r="AE5" s="518" t="s">
        <v>10</v>
      </c>
      <c r="AF5" s="516"/>
      <c r="AG5" s="566"/>
      <c r="AH5" s="567" t="s">
        <v>25</v>
      </c>
      <c r="AI5" s="569" t="s">
        <v>11</v>
      </c>
      <c r="AJ5" s="569" t="s">
        <v>202</v>
      </c>
      <c r="AK5" s="515" t="s">
        <v>9</v>
      </c>
      <c r="AL5" s="516"/>
      <c r="AM5" s="517"/>
      <c r="AN5" s="518" t="s">
        <v>10</v>
      </c>
      <c r="AO5" s="516"/>
      <c r="AP5" s="519"/>
    </row>
    <row r="6" spans="1:42" ht="51" customHeight="1" thickBot="1">
      <c r="A6" s="558"/>
      <c r="B6" s="576"/>
      <c r="C6" s="577"/>
      <c r="D6" s="352" t="s">
        <v>21</v>
      </c>
      <c r="E6" s="353" t="s">
        <v>23</v>
      </c>
      <c r="F6" s="354" t="s">
        <v>22</v>
      </c>
      <c r="G6" s="352" t="s">
        <v>21</v>
      </c>
      <c r="H6" s="353" t="s">
        <v>20</v>
      </c>
      <c r="I6" s="355" t="s">
        <v>22</v>
      </c>
      <c r="J6" s="579"/>
      <c r="K6" s="577"/>
      <c r="L6" s="352" t="s">
        <v>21</v>
      </c>
      <c r="M6" s="353" t="s">
        <v>23</v>
      </c>
      <c r="N6" s="354" t="s">
        <v>22</v>
      </c>
      <c r="O6" s="352" t="s">
        <v>21</v>
      </c>
      <c r="P6" s="353" t="s">
        <v>20</v>
      </c>
      <c r="Q6" s="355" t="s">
        <v>22</v>
      </c>
      <c r="R6" s="579"/>
      <c r="S6" s="577"/>
      <c r="T6" s="352" t="s">
        <v>21</v>
      </c>
      <c r="U6" s="353" t="s">
        <v>23</v>
      </c>
      <c r="V6" s="354" t="s">
        <v>22</v>
      </c>
      <c r="W6" s="352" t="s">
        <v>21</v>
      </c>
      <c r="X6" s="353" t="s">
        <v>20</v>
      </c>
      <c r="Y6" s="354" t="s">
        <v>22</v>
      </c>
      <c r="Z6" s="576"/>
      <c r="AA6" s="577"/>
      <c r="AB6" s="352" t="s">
        <v>21</v>
      </c>
      <c r="AC6" s="353" t="s">
        <v>23</v>
      </c>
      <c r="AD6" s="354" t="s">
        <v>22</v>
      </c>
      <c r="AE6" s="352" t="s">
        <v>21</v>
      </c>
      <c r="AF6" s="353" t="s">
        <v>20</v>
      </c>
      <c r="AG6" s="354" t="s">
        <v>22</v>
      </c>
      <c r="AH6" s="576"/>
      <c r="AI6" s="577"/>
      <c r="AJ6" s="577"/>
      <c r="AK6" s="352" t="s">
        <v>21</v>
      </c>
      <c r="AL6" s="353" t="s">
        <v>23</v>
      </c>
      <c r="AM6" s="354" t="s">
        <v>22</v>
      </c>
      <c r="AN6" s="352" t="s">
        <v>21</v>
      </c>
      <c r="AO6" s="353" t="s">
        <v>20</v>
      </c>
      <c r="AP6" s="356" t="s">
        <v>22</v>
      </c>
    </row>
    <row r="7" spans="1:42" s="1" customFormat="1" ht="18.75" customHeight="1">
      <c r="A7" s="78" t="s">
        <v>26</v>
      </c>
      <c r="B7" s="68">
        <v>70</v>
      </c>
      <c r="C7" s="24">
        <v>106</v>
      </c>
      <c r="D7" s="24">
        <v>1573</v>
      </c>
      <c r="E7" s="24">
        <v>1691</v>
      </c>
      <c r="F7" s="24">
        <v>3264</v>
      </c>
      <c r="G7" s="24">
        <v>6</v>
      </c>
      <c r="H7" s="24">
        <v>153</v>
      </c>
      <c r="I7" s="69">
        <v>159</v>
      </c>
      <c r="J7" s="68">
        <v>75</v>
      </c>
      <c r="K7" s="24">
        <v>115</v>
      </c>
      <c r="L7" s="24">
        <v>1766</v>
      </c>
      <c r="M7" s="24">
        <v>1590</v>
      </c>
      <c r="N7" s="24">
        <v>3356</v>
      </c>
      <c r="O7" s="24">
        <v>8</v>
      </c>
      <c r="P7" s="24">
        <v>111</v>
      </c>
      <c r="Q7" s="69">
        <v>119</v>
      </c>
      <c r="R7" s="68">
        <v>81</v>
      </c>
      <c r="S7" s="24">
        <v>137</v>
      </c>
      <c r="T7" s="24">
        <v>2003</v>
      </c>
      <c r="U7" s="24">
        <v>1876</v>
      </c>
      <c r="V7" s="24">
        <v>3879</v>
      </c>
      <c r="W7" s="24">
        <v>9</v>
      </c>
      <c r="X7" s="24">
        <v>133</v>
      </c>
      <c r="Y7" s="178">
        <v>142</v>
      </c>
      <c r="Z7" s="68">
        <v>80</v>
      </c>
      <c r="AA7" s="24">
        <v>121</v>
      </c>
      <c r="AB7" s="24">
        <v>1757</v>
      </c>
      <c r="AC7" s="24">
        <v>1558</v>
      </c>
      <c r="AD7" s="24">
        <v>3305</v>
      </c>
      <c r="AE7" s="24">
        <v>8</v>
      </c>
      <c r="AF7" s="24">
        <v>151</v>
      </c>
      <c r="AG7" s="212">
        <v>159</v>
      </c>
      <c r="AH7" s="68">
        <v>74</v>
      </c>
      <c r="AI7" s="24">
        <v>117</v>
      </c>
      <c r="AJ7" s="24">
        <v>167</v>
      </c>
      <c r="AK7" s="24">
        <v>1455</v>
      </c>
      <c r="AL7" s="24">
        <v>1321</v>
      </c>
      <c r="AM7" s="24">
        <v>2776</v>
      </c>
      <c r="AN7" s="24">
        <v>8</v>
      </c>
      <c r="AO7" s="24">
        <v>153</v>
      </c>
      <c r="AP7" s="216">
        <v>161</v>
      </c>
    </row>
    <row r="8" spans="1:42" s="1" customFormat="1" ht="18.75" customHeight="1">
      <c r="A8" s="79" t="s">
        <v>35</v>
      </c>
      <c r="B8" s="70">
        <v>68</v>
      </c>
      <c r="C8" s="25">
        <v>97</v>
      </c>
      <c r="D8" s="25">
        <v>1503</v>
      </c>
      <c r="E8" s="25">
        <v>1619</v>
      </c>
      <c r="F8" s="26">
        <v>3122</v>
      </c>
      <c r="G8" s="25">
        <v>5</v>
      </c>
      <c r="H8" s="25">
        <v>145</v>
      </c>
      <c r="I8" s="71">
        <v>150</v>
      </c>
      <c r="J8" s="70">
        <v>72</v>
      </c>
      <c r="K8" s="25">
        <v>106</v>
      </c>
      <c r="L8" s="25">
        <v>1683</v>
      </c>
      <c r="M8" s="25">
        <v>1509</v>
      </c>
      <c r="N8" s="26">
        <v>3192</v>
      </c>
      <c r="O8" s="25">
        <v>8</v>
      </c>
      <c r="P8" s="25">
        <v>100</v>
      </c>
      <c r="Q8" s="71">
        <v>108</v>
      </c>
      <c r="R8" s="70">
        <v>78</v>
      </c>
      <c r="S8" s="25">
        <v>128</v>
      </c>
      <c r="T8" s="25">
        <v>1929</v>
      </c>
      <c r="U8" s="25">
        <v>1802</v>
      </c>
      <c r="V8" s="26">
        <v>3731</v>
      </c>
      <c r="W8" s="25">
        <v>9</v>
      </c>
      <c r="X8" s="25">
        <v>122</v>
      </c>
      <c r="Y8" s="179">
        <v>131</v>
      </c>
      <c r="Z8" s="70">
        <v>77</v>
      </c>
      <c r="AA8" s="25">
        <v>112</v>
      </c>
      <c r="AB8" s="25">
        <v>1675</v>
      </c>
      <c r="AC8" s="25">
        <v>1481</v>
      </c>
      <c r="AD8" s="26">
        <v>3156</v>
      </c>
      <c r="AE8" s="25">
        <v>8</v>
      </c>
      <c r="AF8" s="25">
        <v>140</v>
      </c>
      <c r="AG8" s="179">
        <v>148</v>
      </c>
      <c r="AH8" s="72">
        <v>71</v>
      </c>
      <c r="AI8" s="26">
        <v>109</v>
      </c>
      <c r="AJ8" s="26">
        <v>159</v>
      </c>
      <c r="AK8" s="26">
        <v>1391</v>
      </c>
      <c r="AL8" s="26">
        <v>1253</v>
      </c>
      <c r="AM8" s="26">
        <v>2644</v>
      </c>
      <c r="AN8" s="26">
        <v>8</v>
      </c>
      <c r="AO8" s="26">
        <v>144</v>
      </c>
      <c r="AP8" s="9">
        <v>152</v>
      </c>
    </row>
    <row r="9" spans="1:42" s="1" customFormat="1" ht="18.75" customHeight="1">
      <c r="A9" s="79" t="s">
        <v>36</v>
      </c>
      <c r="B9" s="70">
        <v>2</v>
      </c>
      <c r="C9" s="25">
        <v>6</v>
      </c>
      <c r="D9" s="25">
        <v>70</v>
      </c>
      <c r="E9" s="25">
        <v>72</v>
      </c>
      <c r="F9" s="26">
        <v>142</v>
      </c>
      <c r="G9" s="25">
        <v>1</v>
      </c>
      <c r="H9" s="25">
        <v>8</v>
      </c>
      <c r="I9" s="71">
        <v>9</v>
      </c>
      <c r="J9" s="70">
        <v>3</v>
      </c>
      <c r="K9" s="25">
        <v>9</v>
      </c>
      <c r="L9" s="25">
        <v>83</v>
      </c>
      <c r="M9" s="25">
        <v>81</v>
      </c>
      <c r="N9" s="26">
        <v>164</v>
      </c>
      <c r="O9" s="25">
        <v>0</v>
      </c>
      <c r="P9" s="25">
        <v>11</v>
      </c>
      <c r="Q9" s="71">
        <v>11</v>
      </c>
      <c r="R9" s="70">
        <v>3</v>
      </c>
      <c r="S9" s="25">
        <v>9</v>
      </c>
      <c r="T9" s="25">
        <v>74</v>
      </c>
      <c r="U9" s="25">
        <v>74</v>
      </c>
      <c r="V9" s="26">
        <v>148</v>
      </c>
      <c r="W9" s="25">
        <v>0</v>
      </c>
      <c r="X9" s="25">
        <v>11</v>
      </c>
      <c r="Y9" s="179">
        <v>11</v>
      </c>
      <c r="Z9" s="70">
        <v>3</v>
      </c>
      <c r="AA9" s="25">
        <v>9</v>
      </c>
      <c r="AB9" s="25">
        <v>72</v>
      </c>
      <c r="AC9" s="25">
        <v>77</v>
      </c>
      <c r="AD9" s="26">
        <v>149</v>
      </c>
      <c r="AE9" s="25">
        <v>0</v>
      </c>
      <c r="AF9" s="25">
        <v>11</v>
      </c>
      <c r="AG9" s="179">
        <v>11</v>
      </c>
      <c r="AH9" s="70">
        <v>3</v>
      </c>
      <c r="AI9" s="25">
        <v>8</v>
      </c>
      <c r="AJ9" s="25">
        <v>8</v>
      </c>
      <c r="AK9" s="25">
        <v>64</v>
      </c>
      <c r="AL9" s="25">
        <v>68</v>
      </c>
      <c r="AM9" s="26">
        <v>132</v>
      </c>
      <c r="AN9" s="25">
        <v>0</v>
      </c>
      <c r="AO9" s="25">
        <v>9</v>
      </c>
      <c r="AP9" s="27">
        <v>9</v>
      </c>
    </row>
    <row r="10" spans="1:42" s="1" customFormat="1" ht="18.75" customHeight="1">
      <c r="A10" s="80" t="s">
        <v>27</v>
      </c>
      <c r="B10" s="70">
        <v>96</v>
      </c>
      <c r="C10" s="25">
        <v>149</v>
      </c>
      <c r="D10" s="25">
        <v>2159</v>
      </c>
      <c r="E10" s="25">
        <v>2055</v>
      </c>
      <c r="F10" s="26">
        <v>4214</v>
      </c>
      <c r="G10" s="25">
        <v>4</v>
      </c>
      <c r="H10" s="25">
        <v>265</v>
      </c>
      <c r="I10" s="71">
        <v>269</v>
      </c>
      <c r="J10" s="70">
        <v>97</v>
      </c>
      <c r="K10" s="25">
        <v>149</v>
      </c>
      <c r="L10" s="25">
        <v>2375</v>
      </c>
      <c r="M10" s="25">
        <v>2221</v>
      </c>
      <c r="N10" s="26">
        <v>4596</v>
      </c>
      <c r="O10" s="25">
        <v>5</v>
      </c>
      <c r="P10" s="25">
        <v>125</v>
      </c>
      <c r="Q10" s="71">
        <v>130</v>
      </c>
      <c r="R10" s="70">
        <v>99</v>
      </c>
      <c r="S10" s="25">
        <v>172</v>
      </c>
      <c r="T10" s="25">
        <v>2482</v>
      </c>
      <c r="U10" s="25">
        <v>2292</v>
      </c>
      <c r="V10" s="26">
        <v>4774</v>
      </c>
      <c r="W10" s="25">
        <v>5</v>
      </c>
      <c r="X10" s="25">
        <v>164</v>
      </c>
      <c r="Y10" s="179">
        <v>169</v>
      </c>
      <c r="Z10" s="70">
        <v>97</v>
      </c>
      <c r="AA10" s="25">
        <v>150</v>
      </c>
      <c r="AB10" s="25">
        <v>2310</v>
      </c>
      <c r="AC10" s="25">
        <v>2029</v>
      </c>
      <c r="AD10" s="26">
        <v>4339</v>
      </c>
      <c r="AE10" s="25">
        <v>4</v>
      </c>
      <c r="AF10" s="25">
        <v>186</v>
      </c>
      <c r="AG10" s="179">
        <v>190</v>
      </c>
      <c r="AH10" s="70">
        <v>83</v>
      </c>
      <c r="AI10" s="25">
        <v>150</v>
      </c>
      <c r="AJ10" s="25">
        <v>216</v>
      </c>
      <c r="AK10" s="25">
        <v>1996</v>
      </c>
      <c r="AL10" s="25">
        <v>1722</v>
      </c>
      <c r="AM10" s="26">
        <v>3718</v>
      </c>
      <c r="AN10" s="25">
        <v>6</v>
      </c>
      <c r="AO10" s="25">
        <v>202</v>
      </c>
      <c r="AP10" s="27">
        <v>208</v>
      </c>
    </row>
    <row r="11" spans="1:42" s="1" customFormat="1" ht="18.75" customHeight="1">
      <c r="A11" s="79" t="s">
        <v>37</v>
      </c>
      <c r="B11" s="70">
        <v>89</v>
      </c>
      <c r="C11" s="25">
        <v>130</v>
      </c>
      <c r="D11" s="25">
        <v>2032</v>
      </c>
      <c r="E11" s="25">
        <v>1947</v>
      </c>
      <c r="F11" s="26">
        <v>3979</v>
      </c>
      <c r="G11" s="25">
        <v>3</v>
      </c>
      <c r="H11" s="25">
        <v>254</v>
      </c>
      <c r="I11" s="71">
        <v>257</v>
      </c>
      <c r="J11" s="70">
        <v>89</v>
      </c>
      <c r="K11" s="25">
        <v>137</v>
      </c>
      <c r="L11" s="25">
        <v>2245</v>
      </c>
      <c r="M11" s="25">
        <v>2104</v>
      </c>
      <c r="N11" s="26">
        <v>4349</v>
      </c>
      <c r="O11" s="25">
        <v>2</v>
      </c>
      <c r="P11" s="25">
        <v>121</v>
      </c>
      <c r="Q11" s="71">
        <v>121</v>
      </c>
      <c r="R11" s="70">
        <v>91</v>
      </c>
      <c r="S11" s="25">
        <v>155</v>
      </c>
      <c r="T11" s="25">
        <v>2327</v>
      </c>
      <c r="U11" s="25">
        <v>2165</v>
      </c>
      <c r="V11" s="26">
        <v>4492</v>
      </c>
      <c r="W11" s="25">
        <v>5</v>
      </c>
      <c r="X11" s="25">
        <v>152</v>
      </c>
      <c r="Y11" s="179">
        <v>157</v>
      </c>
      <c r="Z11" s="70">
        <v>89</v>
      </c>
      <c r="AA11" s="25">
        <v>130</v>
      </c>
      <c r="AB11" s="25">
        <v>2110</v>
      </c>
      <c r="AC11" s="25">
        <v>1841</v>
      </c>
      <c r="AD11" s="26">
        <v>3951</v>
      </c>
      <c r="AE11" s="25">
        <v>4</v>
      </c>
      <c r="AF11" s="25">
        <v>163</v>
      </c>
      <c r="AG11" s="179">
        <v>167</v>
      </c>
      <c r="AH11" s="70">
        <v>77</v>
      </c>
      <c r="AI11" s="25">
        <v>128</v>
      </c>
      <c r="AJ11" s="25">
        <v>194</v>
      </c>
      <c r="AK11" s="25">
        <v>1815</v>
      </c>
      <c r="AL11" s="25">
        <v>1550</v>
      </c>
      <c r="AM11" s="26">
        <v>3365</v>
      </c>
      <c r="AN11" s="25">
        <v>6</v>
      </c>
      <c r="AO11" s="25">
        <v>180</v>
      </c>
      <c r="AP11" s="27">
        <v>186</v>
      </c>
    </row>
    <row r="12" spans="1:42" s="1" customFormat="1" ht="18.75" customHeight="1">
      <c r="A12" s="79" t="s">
        <v>36</v>
      </c>
      <c r="B12" s="70">
        <v>7</v>
      </c>
      <c r="C12" s="25">
        <v>19</v>
      </c>
      <c r="D12" s="25">
        <v>127</v>
      </c>
      <c r="E12" s="25">
        <v>108</v>
      </c>
      <c r="F12" s="26">
        <v>235</v>
      </c>
      <c r="G12" s="25">
        <v>1</v>
      </c>
      <c r="H12" s="25">
        <v>11</v>
      </c>
      <c r="I12" s="71">
        <v>12</v>
      </c>
      <c r="J12" s="70">
        <v>8</v>
      </c>
      <c r="K12" s="25">
        <v>12</v>
      </c>
      <c r="L12" s="25">
        <v>130</v>
      </c>
      <c r="M12" s="25">
        <v>117</v>
      </c>
      <c r="N12" s="26">
        <v>247</v>
      </c>
      <c r="O12" s="25">
        <v>3</v>
      </c>
      <c r="P12" s="25">
        <v>6</v>
      </c>
      <c r="Q12" s="71">
        <v>9</v>
      </c>
      <c r="R12" s="70">
        <v>8</v>
      </c>
      <c r="S12" s="25">
        <v>12</v>
      </c>
      <c r="T12" s="25">
        <v>155</v>
      </c>
      <c r="U12" s="25">
        <v>127</v>
      </c>
      <c r="V12" s="26">
        <v>282</v>
      </c>
      <c r="W12" s="25">
        <v>0</v>
      </c>
      <c r="X12" s="25">
        <v>12</v>
      </c>
      <c r="Y12" s="179">
        <v>12</v>
      </c>
      <c r="Z12" s="70">
        <v>8</v>
      </c>
      <c r="AA12" s="25">
        <v>20</v>
      </c>
      <c r="AB12" s="25">
        <v>200</v>
      </c>
      <c r="AC12" s="25">
        <v>188</v>
      </c>
      <c r="AD12" s="26">
        <v>388</v>
      </c>
      <c r="AE12" s="25">
        <v>0</v>
      </c>
      <c r="AF12" s="25">
        <v>23</v>
      </c>
      <c r="AG12" s="179">
        <v>23</v>
      </c>
      <c r="AH12" s="70">
        <v>6</v>
      </c>
      <c r="AI12" s="25">
        <v>22</v>
      </c>
      <c r="AJ12" s="25">
        <v>22</v>
      </c>
      <c r="AK12" s="25">
        <v>181</v>
      </c>
      <c r="AL12" s="25">
        <v>172</v>
      </c>
      <c r="AM12" s="26">
        <v>353</v>
      </c>
      <c r="AN12" s="25">
        <v>0</v>
      </c>
      <c r="AO12" s="25">
        <v>22</v>
      </c>
      <c r="AP12" s="27">
        <v>22</v>
      </c>
    </row>
    <row r="13" spans="1:42" s="1" customFormat="1" ht="18.75" customHeight="1">
      <c r="A13" s="79" t="s">
        <v>205</v>
      </c>
      <c r="B13" s="70" t="s">
        <v>97</v>
      </c>
      <c r="C13" s="25" t="s">
        <v>97</v>
      </c>
      <c r="D13" s="25" t="s">
        <v>97</v>
      </c>
      <c r="E13" s="25" t="s">
        <v>97</v>
      </c>
      <c r="F13" s="26" t="s">
        <v>97</v>
      </c>
      <c r="G13" s="25" t="s">
        <v>97</v>
      </c>
      <c r="H13" s="25" t="s">
        <v>97</v>
      </c>
      <c r="I13" s="71" t="s">
        <v>97</v>
      </c>
      <c r="J13" s="70" t="s">
        <v>97</v>
      </c>
      <c r="K13" s="25" t="s">
        <v>97</v>
      </c>
      <c r="L13" s="25" t="s">
        <v>97</v>
      </c>
      <c r="M13" s="25" t="s">
        <v>97</v>
      </c>
      <c r="N13" s="26" t="s">
        <v>97</v>
      </c>
      <c r="O13" s="25" t="s">
        <v>97</v>
      </c>
      <c r="P13" s="25" t="s">
        <v>97</v>
      </c>
      <c r="Q13" s="71" t="s">
        <v>97</v>
      </c>
      <c r="R13" s="70" t="s">
        <v>97</v>
      </c>
      <c r="S13" s="25" t="s">
        <v>97</v>
      </c>
      <c r="T13" s="25" t="s">
        <v>97</v>
      </c>
      <c r="U13" s="25" t="s">
        <v>97</v>
      </c>
      <c r="V13" s="26" t="s">
        <v>97</v>
      </c>
      <c r="W13" s="25" t="s">
        <v>97</v>
      </c>
      <c r="X13" s="25" t="s">
        <v>97</v>
      </c>
      <c r="Y13" s="179" t="s">
        <v>97</v>
      </c>
      <c r="Z13" s="70" t="s">
        <v>97</v>
      </c>
      <c r="AA13" s="25" t="s">
        <v>97</v>
      </c>
      <c r="AB13" s="25" t="s">
        <v>97</v>
      </c>
      <c r="AC13" s="25" t="s">
        <v>97</v>
      </c>
      <c r="AD13" s="26" t="s">
        <v>97</v>
      </c>
      <c r="AE13" s="25" t="s">
        <v>97</v>
      </c>
      <c r="AF13" s="25" t="s">
        <v>97</v>
      </c>
      <c r="AG13" s="179" t="s">
        <v>97</v>
      </c>
      <c r="AH13" s="70" t="s">
        <v>97</v>
      </c>
      <c r="AI13" s="25" t="s">
        <v>97</v>
      </c>
      <c r="AJ13" s="25" t="s">
        <v>97</v>
      </c>
      <c r="AK13" s="25" t="s">
        <v>97</v>
      </c>
      <c r="AL13" s="25" t="s">
        <v>97</v>
      </c>
      <c r="AM13" s="26" t="s">
        <v>97</v>
      </c>
      <c r="AN13" s="25">
        <v>1</v>
      </c>
      <c r="AO13" s="25">
        <v>2</v>
      </c>
      <c r="AP13" s="27">
        <v>3</v>
      </c>
    </row>
    <row r="14" spans="1:42" s="1" customFormat="1" ht="18.75" customHeight="1">
      <c r="A14" s="80" t="s">
        <v>38</v>
      </c>
      <c r="B14" s="70">
        <v>7</v>
      </c>
      <c r="C14" s="25">
        <v>7</v>
      </c>
      <c r="D14" s="25">
        <v>53</v>
      </c>
      <c r="E14" s="25">
        <v>47</v>
      </c>
      <c r="F14" s="26">
        <v>100</v>
      </c>
      <c r="G14" s="25">
        <v>0</v>
      </c>
      <c r="H14" s="25">
        <v>6</v>
      </c>
      <c r="I14" s="71">
        <v>6</v>
      </c>
      <c r="J14" s="70">
        <v>6</v>
      </c>
      <c r="K14" s="25">
        <v>7</v>
      </c>
      <c r="L14" s="25">
        <v>49</v>
      </c>
      <c r="M14" s="25">
        <v>42</v>
      </c>
      <c r="N14" s="26">
        <v>91</v>
      </c>
      <c r="O14" s="25">
        <v>1</v>
      </c>
      <c r="P14" s="25">
        <v>3</v>
      </c>
      <c r="Q14" s="71">
        <v>4</v>
      </c>
      <c r="R14" s="70">
        <v>5</v>
      </c>
      <c r="S14" s="25">
        <v>6</v>
      </c>
      <c r="T14" s="25">
        <v>47</v>
      </c>
      <c r="U14" s="25">
        <v>38</v>
      </c>
      <c r="V14" s="26">
        <v>85</v>
      </c>
      <c r="W14" s="25">
        <v>1</v>
      </c>
      <c r="X14" s="25">
        <v>2</v>
      </c>
      <c r="Y14" s="179">
        <v>3</v>
      </c>
      <c r="Z14" s="70">
        <v>5</v>
      </c>
      <c r="AA14" s="25">
        <v>4</v>
      </c>
      <c r="AB14" s="25">
        <v>34</v>
      </c>
      <c r="AC14" s="25">
        <v>26</v>
      </c>
      <c r="AD14" s="26">
        <v>60</v>
      </c>
      <c r="AE14" s="25">
        <v>0</v>
      </c>
      <c r="AF14" s="25">
        <v>3</v>
      </c>
      <c r="AG14" s="179">
        <v>3</v>
      </c>
      <c r="AH14" s="70">
        <v>4</v>
      </c>
      <c r="AI14" s="25">
        <v>4</v>
      </c>
      <c r="AJ14" s="25">
        <v>5</v>
      </c>
      <c r="AK14" s="25">
        <v>33</v>
      </c>
      <c r="AL14" s="25">
        <v>30</v>
      </c>
      <c r="AM14" s="26">
        <v>63</v>
      </c>
      <c r="AN14" s="25">
        <v>0</v>
      </c>
      <c r="AO14" s="25">
        <v>4</v>
      </c>
      <c r="AP14" s="27">
        <v>4</v>
      </c>
    </row>
    <row r="15" spans="1:42" s="1" customFormat="1" ht="18.75" customHeight="1">
      <c r="A15" s="80" t="s">
        <v>39</v>
      </c>
      <c r="B15" s="70">
        <v>21</v>
      </c>
      <c r="C15" s="25">
        <v>25</v>
      </c>
      <c r="D15" s="25">
        <v>193</v>
      </c>
      <c r="E15" s="25">
        <v>185</v>
      </c>
      <c r="F15" s="26">
        <v>378</v>
      </c>
      <c r="G15" s="25">
        <v>0</v>
      </c>
      <c r="H15" s="25">
        <v>25</v>
      </c>
      <c r="I15" s="71">
        <v>25</v>
      </c>
      <c r="J15" s="70">
        <v>22</v>
      </c>
      <c r="K15" s="25">
        <v>26</v>
      </c>
      <c r="L15" s="25">
        <v>184</v>
      </c>
      <c r="M15" s="25">
        <v>195</v>
      </c>
      <c r="N15" s="26">
        <v>379</v>
      </c>
      <c r="O15" s="25">
        <v>0</v>
      </c>
      <c r="P15" s="25">
        <v>15</v>
      </c>
      <c r="Q15" s="71">
        <v>15</v>
      </c>
      <c r="R15" s="70">
        <v>17</v>
      </c>
      <c r="S15" s="25">
        <v>19</v>
      </c>
      <c r="T15" s="25">
        <v>145</v>
      </c>
      <c r="U15" s="25">
        <v>165</v>
      </c>
      <c r="V15" s="26">
        <v>310</v>
      </c>
      <c r="W15" s="25">
        <v>0</v>
      </c>
      <c r="X15" s="25">
        <v>9</v>
      </c>
      <c r="Y15" s="179">
        <v>9</v>
      </c>
      <c r="Z15" s="70">
        <v>17</v>
      </c>
      <c r="AA15" s="25">
        <v>18</v>
      </c>
      <c r="AB15" s="25">
        <v>149</v>
      </c>
      <c r="AC15" s="25">
        <v>122</v>
      </c>
      <c r="AD15" s="26">
        <v>271</v>
      </c>
      <c r="AE15" s="25">
        <v>0</v>
      </c>
      <c r="AF15" s="25">
        <v>10</v>
      </c>
      <c r="AG15" s="179">
        <v>10</v>
      </c>
      <c r="AH15" s="70">
        <v>16</v>
      </c>
      <c r="AI15" s="25">
        <v>19</v>
      </c>
      <c r="AJ15" s="25">
        <v>17</v>
      </c>
      <c r="AK15" s="25">
        <v>117</v>
      </c>
      <c r="AL15" s="25">
        <v>99</v>
      </c>
      <c r="AM15" s="26">
        <v>216</v>
      </c>
      <c r="AN15" s="25">
        <v>0</v>
      </c>
      <c r="AO15" s="25">
        <v>13</v>
      </c>
      <c r="AP15" s="27">
        <v>13</v>
      </c>
    </row>
    <row r="16" spans="1:42" s="1" customFormat="1" ht="18.75" customHeight="1">
      <c r="A16" s="80" t="s">
        <v>28</v>
      </c>
      <c r="B16" s="70">
        <v>43</v>
      </c>
      <c r="C16" s="25">
        <v>49</v>
      </c>
      <c r="D16" s="25">
        <v>430</v>
      </c>
      <c r="E16" s="25">
        <v>424</v>
      </c>
      <c r="F16" s="26">
        <v>854</v>
      </c>
      <c r="G16" s="25">
        <v>0</v>
      </c>
      <c r="H16" s="25">
        <v>44</v>
      </c>
      <c r="I16" s="71">
        <v>44</v>
      </c>
      <c r="J16" s="70">
        <v>42</v>
      </c>
      <c r="K16" s="25">
        <v>45</v>
      </c>
      <c r="L16" s="25">
        <v>455</v>
      </c>
      <c r="M16" s="25">
        <v>402</v>
      </c>
      <c r="N16" s="26">
        <v>857</v>
      </c>
      <c r="O16" s="25">
        <v>0</v>
      </c>
      <c r="P16" s="25">
        <v>28</v>
      </c>
      <c r="Q16" s="71">
        <v>28</v>
      </c>
      <c r="R16" s="70">
        <v>41</v>
      </c>
      <c r="S16" s="25">
        <v>42</v>
      </c>
      <c r="T16" s="25">
        <v>422</v>
      </c>
      <c r="U16" s="25">
        <v>420</v>
      </c>
      <c r="V16" s="26">
        <v>842</v>
      </c>
      <c r="W16" s="25">
        <v>0</v>
      </c>
      <c r="X16" s="25">
        <v>26</v>
      </c>
      <c r="Y16" s="179">
        <v>26</v>
      </c>
      <c r="Z16" s="70">
        <v>37</v>
      </c>
      <c r="AA16" s="25">
        <v>39</v>
      </c>
      <c r="AB16" s="25">
        <v>399</v>
      </c>
      <c r="AC16" s="25">
        <v>389</v>
      </c>
      <c r="AD16" s="26">
        <v>788</v>
      </c>
      <c r="AE16" s="25">
        <v>0</v>
      </c>
      <c r="AF16" s="25">
        <v>31</v>
      </c>
      <c r="AG16" s="179">
        <v>31</v>
      </c>
      <c r="AH16" s="70">
        <v>36</v>
      </c>
      <c r="AI16" s="25">
        <v>37</v>
      </c>
      <c r="AJ16" s="25">
        <v>43</v>
      </c>
      <c r="AK16" s="25">
        <v>349</v>
      </c>
      <c r="AL16" s="25">
        <v>343</v>
      </c>
      <c r="AM16" s="26">
        <v>692</v>
      </c>
      <c r="AN16" s="25">
        <v>1</v>
      </c>
      <c r="AO16" s="25">
        <v>37</v>
      </c>
      <c r="AP16" s="27">
        <v>38</v>
      </c>
    </row>
    <row r="17" spans="1:42" s="1" customFormat="1" ht="18.75" customHeight="1">
      <c r="A17" s="80" t="s">
        <v>40</v>
      </c>
      <c r="B17" s="70">
        <v>3</v>
      </c>
      <c r="C17" s="25">
        <v>3</v>
      </c>
      <c r="D17" s="25">
        <v>26</v>
      </c>
      <c r="E17" s="25">
        <v>23</v>
      </c>
      <c r="F17" s="26">
        <v>49</v>
      </c>
      <c r="G17" s="25">
        <v>0</v>
      </c>
      <c r="H17" s="25">
        <v>2</v>
      </c>
      <c r="I17" s="71">
        <v>2</v>
      </c>
      <c r="J17" s="70">
        <v>3</v>
      </c>
      <c r="K17" s="25">
        <v>3</v>
      </c>
      <c r="L17" s="25">
        <v>29</v>
      </c>
      <c r="M17" s="25">
        <v>29</v>
      </c>
      <c r="N17" s="26">
        <v>58</v>
      </c>
      <c r="O17" s="25">
        <v>0</v>
      </c>
      <c r="P17" s="25">
        <v>3</v>
      </c>
      <c r="Q17" s="71">
        <v>3</v>
      </c>
      <c r="R17" s="70">
        <v>3</v>
      </c>
      <c r="S17" s="25">
        <v>4</v>
      </c>
      <c r="T17" s="25">
        <v>26</v>
      </c>
      <c r="U17" s="25">
        <v>31</v>
      </c>
      <c r="V17" s="26">
        <v>57</v>
      </c>
      <c r="W17" s="25">
        <v>0</v>
      </c>
      <c r="X17" s="25">
        <v>2</v>
      </c>
      <c r="Y17" s="179">
        <v>2</v>
      </c>
      <c r="Z17" s="70">
        <v>3</v>
      </c>
      <c r="AA17" s="25">
        <v>3</v>
      </c>
      <c r="AB17" s="25">
        <v>18</v>
      </c>
      <c r="AC17" s="25">
        <v>23</v>
      </c>
      <c r="AD17" s="26">
        <v>41</v>
      </c>
      <c r="AE17" s="25">
        <v>0</v>
      </c>
      <c r="AF17" s="25">
        <v>2</v>
      </c>
      <c r="AG17" s="179">
        <v>2</v>
      </c>
      <c r="AH17" s="70">
        <v>3</v>
      </c>
      <c r="AI17" s="25">
        <v>4</v>
      </c>
      <c r="AJ17" s="25">
        <v>3</v>
      </c>
      <c r="AK17" s="25">
        <v>23</v>
      </c>
      <c r="AL17" s="25">
        <v>27</v>
      </c>
      <c r="AM17" s="26">
        <v>50</v>
      </c>
      <c r="AN17" s="25">
        <v>0</v>
      </c>
      <c r="AO17" s="25">
        <v>4</v>
      </c>
      <c r="AP17" s="27">
        <v>4</v>
      </c>
    </row>
    <row r="18" spans="1:42" s="1" customFormat="1" ht="18.75" customHeight="1">
      <c r="A18" s="80" t="s">
        <v>29</v>
      </c>
      <c r="B18" s="70">
        <v>8</v>
      </c>
      <c r="C18" s="25">
        <v>8</v>
      </c>
      <c r="D18" s="25">
        <v>89</v>
      </c>
      <c r="E18" s="25">
        <v>66</v>
      </c>
      <c r="F18" s="26">
        <v>155</v>
      </c>
      <c r="G18" s="25">
        <v>0</v>
      </c>
      <c r="H18" s="25">
        <v>8</v>
      </c>
      <c r="I18" s="71">
        <v>8</v>
      </c>
      <c r="J18" s="70">
        <v>8</v>
      </c>
      <c r="K18" s="25">
        <v>8</v>
      </c>
      <c r="L18" s="25">
        <v>86</v>
      </c>
      <c r="M18" s="25">
        <v>63</v>
      </c>
      <c r="N18" s="26">
        <v>149</v>
      </c>
      <c r="O18" s="25">
        <v>0</v>
      </c>
      <c r="P18" s="25">
        <v>7</v>
      </c>
      <c r="Q18" s="71">
        <v>7</v>
      </c>
      <c r="R18" s="70">
        <v>8</v>
      </c>
      <c r="S18" s="25">
        <v>8</v>
      </c>
      <c r="T18" s="25">
        <v>73</v>
      </c>
      <c r="U18" s="25">
        <v>82</v>
      </c>
      <c r="V18" s="26">
        <v>155</v>
      </c>
      <c r="W18" s="25">
        <v>0</v>
      </c>
      <c r="X18" s="25">
        <v>8</v>
      </c>
      <c r="Y18" s="179">
        <v>8</v>
      </c>
      <c r="Z18" s="70">
        <v>8</v>
      </c>
      <c r="AA18" s="25">
        <v>8</v>
      </c>
      <c r="AB18" s="25">
        <v>77</v>
      </c>
      <c r="AC18" s="25">
        <v>88</v>
      </c>
      <c r="AD18" s="26">
        <v>165</v>
      </c>
      <c r="AE18" s="25">
        <v>0</v>
      </c>
      <c r="AF18" s="25">
        <v>4</v>
      </c>
      <c r="AG18" s="179">
        <v>4</v>
      </c>
      <c r="AH18" s="70">
        <v>9</v>
      </c>
      <c r="AI18" s="25">
        <v>10</v>
      </c>
      <c r="AJ18" s="25">
        <v>11</v>
      </c>
      <c r="AK18" s="25">
        <v>79</v>
      </c>
      <c r="AL18" s="25">
        <v>69</v>
      </c>
      <c r="AM18" s="26">
        <v>148</v>
      </c>
      <c r="AN18" s="25">
        <v>0</v>
      </c>
      <c r="AO18" s="25">
        <v>5</v>
      </c>
      <c r="AP18" s="27">
        <v>5</v>
      </c>
    </row>
    <row r="19" spans="1:42" s="1" customFormat="1" ht="18.75" customHeight="1">
      <c r="A19" s="80" t="s">
        <v>30</v>
      </c>
      <c r="B19" s="70">
        <v>8</v>
      </c>
      <c r="C19" s="25">
        <v>9</v>
      </c>
      <c r="D19" s="25">
        <v>79</v>
      </c>
      <c r="E19" s="25">
        <v>86</v>
      </c>
      <c r="F19" s="26">
        <v>165</v>
      </c>
      <c r="G19" s="25">
        <v>0</v>
      </c>
      <c r="H19" s="25">
        <v>12</v>
      </c>
      <c r="I19" s="71">
        <v>12</v>
      </c>
      <c r="J19" s="70">
        <v>10</v>
      </c>
      <c r="K19" s="25">
        <v>11</v>
      </c>
      <c r="L19" s="25">
        <v>94</v>
      </c>
      <c r="M19" s="25">
        <v>88</v>
      </c>
      <c r="N19" s="26">
        <v>182</v>
      </c>
      <c r="O19" s="25">
        <v>0</v>
      </c>
      <c r="P19" s="25">
        <v>4</v>
      </c>
      <c r="Q19" s="71">
        <v>4</v>
      </c>
      <c r="R19" s="70">
        <v>11</v>
      </c>
      <c r="S19" s="25">
        <v>12</v>
      </c>
      <c r="T19" s="25">
        <v>110</v>
      </c>
      <c r="U19" s="25">
        <v>88</v>
      </c>
      <c r="V19" s="26">
        <v>198</v>
      </c>
      <c r="W19" s="25">
        <v>1</v>
      </c>
      <c r="X19" s="25">
        <v>7</v>
      </c>
      <c r="Y19" s="179">
        <v>8</v>
      </c>
      <c r="Z19" s="70">
        <v>11</v>
      </c>
      <c r="AA19" s="25">
        <v>12</v>
      </c>
      <c r="AB19" s="25">
        <v>89</v>
      </c>
      <c r="AC19" s="25">
        <v>70</v>
      </c>
      <c r="AD19" s="26">
        <v>159</v>
      </c>
      <c r="AE19" s="25">
        <v>1</v>
      </c>
      <c r="AF19" s="25">
        <v>8</v>
      </c>
      <c r="AG19" s="179">
        <v>9</v>
      </c>
      <c r="AH19" s="70">
        <v>11</v>
      </c>
      <c r="AI19" s="25">
        <v>12</v>
      </c>
      <c r="AJ19" s="25">
        <v>13</v>
      </c>
      <c r="AK19" s="25">
        <v>93</v>
      </c>
      <c r="AL19" s="25">
        <v>71</v>
      </c>
      <c r="AM19" s="26">
        <v>164</v>
      </c>
      <c r="AN19" s="25">
        <v>1</v>
      </c>
      <c r="AO19" s="25">
        <v>6</v>
      </c>
      <c r="AP19" s="27">
        <v>7</v>
      </c>
    </row>
    <row r="20" spans="1:42" s="1" customFormat="1" ht="18.75" customHeight="1">
      <c r="A20" s="80" t="s">
        <v>41</v>
      </c>
      <c r="B20" s="70">
        <v>3</v>
      </c>
      <c r="C20" s="25">
        <v>3</v>
      </c>
      <c r="D20" s="25">
        <v>16</v>
      </c>
      <c r="E20" s="25">
        <v>27</v>
      </c>
      <c r="F20" s="26">
        <v>43</v>
      </c>
      <c r="G20" s="25">
        <v>1</v>
      </c>
      <c r="H20" s="25">
        <v>2</v>
      </c>
      <c r="I20" s="71">
        <v>3</v>
      </c>
      <c r="J20" s="70">
        <v>3</v>
      </c>
      <c r="K20" s="25">
        <v>4</v>
      </c>
      <c r="L20" s="25">
        <v>29</v>
      </c>
      <c r="M20" s="25">
        <v>19</v>
      </c>
      <c r="N20" s="26">
        <v>48</v>
      </c>
      <c r="O20" s="25">
        <v>1</v>
      </c>
      <c r="P20" s="25">
        <v>1</v>
      </c>
      <c r="Q20" s="71">
        <v>2</v>
      </c>
      <c r="R20" s="70">
        <v>2</v>
      </c>
      <c r="S20" s="25">
        <v>2</v>
      </c>
      <c r="T20" s="25">
        <v>8</v>
      </c>
      <c r="U20" s="25">
        <v>7</v>
      </c>
      <c r="V20" s="26">
        <v>15</v>
      </c>
      <c r="W20" s="25">
        <v>1</v>
      </c>
      <c r="X20" s="25">
        <v>0</v>
      </c>
      <c r="Y20" s="179">
        <v>1</v>
      </c>
      <c r="Z20" s="70">
        <v>2</v>
      </c>
      <c r="AA20" s="25">
        <v>2</v>
      </c>
      <c r="AB20" s="25">
        <v>6</v>
      </c>
      <c r="AC20" s="25">
        <v>14</v>
      </c>
      <c r="AD20" s="26">
        <v>20</v>
      </c>
      <c r="AE20" s="25">
        <v>0</v>
      </c>
      <c r="AF20" s="25">
        <v>0</v>
      </c>
      <c r="AG20" s="179">
        <v>0</v>
      </c>
      <c r="AH20" s="70">
        <v>1</v>
      </c>
      <c r="AI20" s="25">
        <v>1</v>
      </c>
      <c r="AJ20" s="25">
        <v>1</v>
      </c>
      <c r="AK20" s="25">
        <v>5</v>
      </c>
      <c r="AL20" s="25">
        <v>2</v>
      </c>
      <c r="AM20" s="26">
        <v>7</v>
      </c>
      <c r="AN20" s="25">
        <v>0</v>
      </c>
      <c r="AO20" s="25">
        <v>1</v>
      </c>
      <c r="AP20" s="27">
        <v>1</v>
      </c>
    </row>
    <row r="21" spans="1:42" s="1" customFormat="1" ht="18.75" customHeight="1">
      <c r="A21" s="80" t="s">
        <v>31</v>
      </c>
      <c r="B21" s="70">
        <v>12</v>
      </c>
      <c r="C21" s="25">
        <v>12</v>
      </c>
      <c r="D21" s="25">
        <v>123</v>
      </c>
      <c r="E21" s="25">
        <v>117</v>
      </c>
      <c r="F21" s="26">
        <v>240</v>
      </c>
      <c r="G21" s="25">
        <v>0</v>
      </c>
      <c r="H21" s="25">
        <v>11</v>
      </c>
      <c r="I21" s="71">
        <v>11</v>
      </c>
      <c r="J21" s="70">
        <v>13</v>
      </c>
      <c r="K21" s="25">
        <v>13</v>
      </c>
      <c r="L21" s="25">
        <v>112</v>
      </c>
      <c r="M21" s="25">
        <v>94</v>
      </c>
      <c r="N21" s="26">
        <v>206</v>
      </c>
      <c r="O21" s="25">
        <v>0</v>
      </c>
      <c r="P21" s="25">
        <v>8</v>
      </c>
      <c r="Q21" s="71">
        <v>8</v>
      </c>
      <c r="R21" s="70">
        <v>13</v>
      </c>
      <c r="S21" s="25">
        <v>11</v>
      </c>
      <c r="T21" s="25">
        <v>98</v>
      </c>
      <c r="U21" s="25">
        <v>108</v>
      </c>
      <c r="V21" s="26">
        <v>206</v>
      </c>
      <c r="W21" s="25">
        <v>0</v>
      </c>
      <c r="X21" s="25">
        <v>6</v>
      </c>
      <c r="Y21" s="179">
        <v>6</v>
      </c>
      <c r="Z21" s="70">
        <v>11</v>
      </c>
      <c r="AA21" s="25">
        <v>11</v>
      </c>
      <c r="AB21" s="25">
        <v>72</v>
      </c>
      <c r="AC21" s="25">
        <v>81</v>
      </c>
      <c r="AD21" s="26">
        <v>153</v>
      </c>
      <c r="AE21" s="25">
        <v>0</v>
      </c>
      <c r="AF21" s="25">
        <v>5</v>
      </c>
      <c r="AG21" s="179">
        <v>5</v>
      </c>
      <c r="AH21" s="70">
        <v>11</v>
      </c>
      <c r="AI21" s="25">
        <v>11</v>
      </c>
      <c r="AJ21" s="25">
        <v>11</v>
      </c>
      <c r="AK21" s="25">
        <v>89</v>
      </c>
      <c r="AL21" s="25">
        <v>77</v>
      </c>
      <c r="AM21" s="26">
        <v>166</v>
      </c>
      <c r="AN21" s="25">
        <v>0</v>
      </c>
      <c r="AO21" s="25">
        <v>9</v>
      </c>
      <c r="AP21" s="27">
        <v>9</v>
      </c>
    </row>
    <row r="22" spans="1:42" s="1" customFormat="1" ht="18.75" customHeight="1">
      <c r="A22" s="80" t="s">
        <v>42</v>
      </c>
      <c r="B22" s="70">
        <v>11</v>
      </c>
      <c r="C22" s="25">
        <v>11</v>
      </c>
      <c r="D22" s="25">
        <v>95</v>
      </c>
      <c r="E22" s="25">
        <v>96</v>
      </c>
      <c r="F22" s="26">
        <v>191</v>
      </c>
      <c r="G22" s="25">
        <v>0</v>
      </c>
      <c r="H22" s="25">
        <v>10</v>
      </c>
      <c r="I22" s="71">
        <v>10</v>
      </c>
      <c r="J22" s="70">
        <v>9</v>
      </c>
      <c r="K22" s="25">
        <v>9</v>
      </c>
      <c r="L22" s="25">
        <v>103</v>
      </c>
      <c r="M22" s="25">
        <v>90</v>
      </c>
      <c r="N22" s="26">
        <v>193</v>
      </c>
      <c r="O22" s="25">
        <v>1</v>
      </c>
      <c r="P22" s="25">
        <v>7</v>
      </c>
      <c r="Q22" s="71">
        <v>8</v>
      </c>
      <c r="R22" s="70">
        <v>8</v>
      </c>
      <c r="S22" s="25">
        <v>10</v>
      </c>
      <c r="T22" s="25">
        <v>124</v>
      </c>
      <c r="U22" s="25">
        <v>102</v>
      </c>
      <c r="V22" s="26">
        <v>226</v>
      </c>
      <c r="W22" s="25">
        <v>1</v>
      </c>
      <c r="X22" s="25">
        <v>5</v>
      </c>
      <c r="Y22" s="179">
        <v>6</v>
      </c>
      <c r="Z22" s="70">
        <v>5</v>
      </c>
      <c r="AA22" s="25">
        <v>7</v>
      </c>
      <c r="AB22" s="25">
        <v>61</v>
      </c>
      <c r="AC22" s="25">
        <v>59</v>
      </c>
      <c r="AD22" s="26">
        <v>120</v>
      </c>
      <c r="AE22" s="25">
        <v>0</v>
      </c>
      <c r="AF22" s="25">
        <v>5</v>
      </c>
      <c r="AG22" s="179">
        <v>5</v>
      </c>
      <c r="AH22" s="70">
        <v>5</v>
      </c>
      <c r="AI22" s="25">
        <v>5</v>
      </c>
      <c r="AJ22" s="25">
        <v>6</v>
      </c>
      <c r="AK22" s="25">
        <v>45</v>
      </c>
      <c r="AL22" s="25">
        <v>27</v>
      </c>
      <c r="AM22" s="26">
        <v>72</v>
      </c>
      <c r="AN22" s="25">
        <v>0</v>
      </c>
      <c r="AO22" s="25">
        <v>2</v>
      </c>
      <c r="AP22" s="27">
        <v>2</v>
      </c>
    </row>
    <row r="23" spans="1:42" s="1" customFormat="1" ht="18.75" customHeight="1">
      <c r="A23" s="80" t="s">
        <v>43</v>
      </c>
      <c r="B23" s="70">
        <v>3</v>
      </c>
      <c r="C23" s="25">
        <v>4</v>
      </c>
      <c r="D23" s="25">
        <v>32</v>
      </c>
      <c r="E23" s="25">
        <v>33</v>
      </c>
      <c r="F23" s="26">
        <v>65</v>
      </c>
      <c r="G23" s="25">
        <v>0</v>
      </c>
      <c r="H23" s="25">
        <v>5</v>
      </c>
      <c r="I23" s="71">
        <v>5</v>
      </c>
      <c r="J23" s="70">
        <v>7</v>
      </c>
      <c r="K23" s="25">
        <v>9</v>
      </c>
      <c r="L23" s="25">
        <v>66</v>
      </c>
      <c r="M23" s="25">
        <v>53</v>
      </c>
      <c r="N23" s="26">
        <v>119</v>
      </c>
      <c r="O23" s="25">
        <v>0</v>
      </c>
      <c r="P23" s="25">
        <v>4</v>
      </c>
      <c r="Q23" s="71">
        <v>4</v>
      </c>
      <c r="R23" s="70">
        <v>6</v>
      </c>
      <c r="S23" s="25">
        <v>7</v>
      </c>
      <c r="T23" s="25">
        <v>52</v>
      </c>
      <c r="U23" s="25">
        <v>38</v>
      </c>
      <c r="V23" s="26">
        <v>98</v>
      </c>
      <c r="W23" s="25">
        <v>0</v>
      </c>
      <c r="X23" s="25">
        <v>3</v>
      </c>
      <c r="Y23" s="179">
        <v>3</v>
      </c>
      <c r="Z23" s="70">
        <v>6</v>
      </c>
      <c r="AA23" s="25">
        <v>7</v>
      </c>
      <c r="AB23" s="25">
        <v>50</v>
      </c>
      <c r="AC23" s="25">
        <v>48</v>
      </c>
      <c r="AD23" s="26">
        <v>98</v>
      </c>
      <c r="AE23" s="25">
        <v>0</v>
      </c>
      <c r="AF23" s="25">
        <v>5</v>
      </c>
      <c r="AG23" s="179">
        <v>5</v>
      </c>
      <c r="AH23" s="70">
        <v>5</v>
      </c>
      <c r="AI23" s="25">
        <v>6</v>
      </c>
      <c r="AJ23" s="25">
        <v>7</v>
      </c>
      <c r="AK23" s="25">
        <v>49</v>
      </c>
      <c r="AL23" s="25">
        <v>36</v>
      </c>
      <c r="AM23" s="26">
        <v>85</v>
      </c>
      <c r="AN23" s="25">
        <v>1</v>
      </c>
      <c r="AO23" s="25">
        <v>6</v>
      </c>
      <c r="AP23" s="27">
        <v>7</v>
      </c>
    </row>
    <row r="24" spans="1:42" s="1" customFormat="1" ht="18.75" customHeight="1">
      <c r="A24" s="80" t="s">
        <v>32</v>
      </c>
      <c r="B24" s="70">
        <v>23</v>
      </c>
      <c r="C24" s="25">
        <v>29</v>
      </c>
      <c r="D24" s="25">
        <v>332</v>
      </c>
      <c r="E24" s="25">
        <v>305</v>
      </c>
      <c r="F24" s="26">
        <v>634</v>
      </c>
      <c r="G24" s="25">
        <v>0</v>
      </c>
      <c r="H24" s="25">
        <v>38</v>
      </c>
      <c r="I24" s="71">
        <v>38</v>
      </c>
      <c r="J24" s="70">
        <v>24</v>
      </c>
      <c r="K24" s="25">
        <v>31</v>
      </c>
      <c r="L24" s="25">
        <v>366</v>
      </c>
      <c r="M24" s="25">
        <v>331</v>
      </c>
      <c r="N24" s="26">
        <v>697</v>
      </c>
      <c r="O24" s="25">
        <v>0</v>
      </c>
      <c r="P24" s="25">
        <v>23</v>
      </c>
      <c r="Q24" s="71">
        <v>23</v>
      </c>
      <c r="R24" s="70">
        <v>28</v>
      </c>
      <c r="S24" s="25">
        <v>35</v>
      </c>
      <c r="T24" s="25">
        <v>476</v>
      </c>
      <c r="U24" s="25">
        <v>454</v>
      </c>
      <c r="V24" s="26">
        <v>930</v>
      </c>
      <c r="W24" s="25">
        <v>1</v>
      </c>
      <c r="X24" s="25">
        <v>29</v>
      </c>
      <c r="Y24" s="179">
        <v>30</v>
      </c>
      <c r="Z24" s="70">
        <v>27</v>
      </c>
      <c r="AA24" s="25">
        <v>34</v>
      </c>
      <c r="AB24" s="25">
        <v>435</v>
      </c>
      <c r="AC24" s="25">
        <v>438</v>
      </c>
      <c r="AD24" s="26">
        <v>873</v>
      </c>
      <c r="AE24" s="25">
        <v>1</v>
      </c>
      <c r="AF24" s="25">
        <v>37</v>
      </c>
      <c r="AG24" s="179">
        <v>38</v>
      </c>
      <c r="AH24" s="70">
        <v>24</v>
      </c>
      <c r="AI24" s="25">
        <v>33</v>
      </c>
      <c r="AJ24" s="25">
        <v>48</v>
      </c>
      <c r="AK24" s="25">
        <v>427</v>
      </c>
      <c r="AL24" s="25">
        <v>379</v>
      </c>
      <c r="AM24" s="26">
        <v>806</v>
      </c>
      <c r="AN24" s="25">
        <v>0</v>
      </c>
      <c r="AO24" s="25">
        <v>42</v>
      </c>
      <c r="AP24" s="27">
        <v>42</v>
      </c>
    </row>
    <row r="25" spans="1:42" s="1" customFormat="1" ht="18.75" customHeight="1">
      <c r="A25" s="81" t="s">
        <v>37</v>
      </c>
      <c r="B25" s="72">
        <v>22</v>
      </c>
      <c r="C25" s="26">
        <v>27</v>
      </c>
      <c r="D25" s="26">
        <v>318</v>
      </c>
      <c r="E25" s="26">
        <v>292</v>
      </c>
      <c r="F25" s="26">
        <v>610</v>
      </c>
      <c r="G25" s="26">
        <v>0</v>
      </c>
      <c r="H25" s="26">
        <v>36</v>
      </c>
      <c r="I25" s="71">
        <v>36</v>
      </c>
      <c r="J25" s="72">
        <v>23</v>
      </c>
      <c r="K25" s="26">
        <v>29</v>
      </c>
      <c r="L25" s="26">
        <v>347</v>
      </c>
      <c r="M25" s="26">
        <v>318</v>
      </c>
      <c r="N25" s="26">
        <v>665</v>
      </c>
      <c r="O25" s="26">
        <v>0</v>
      </c>
      <c r="P25" s="26">
        <v>21</v>
      </c>
      <c r="Q25" s="71">
        <v>21</v>
      </c>
      <c r="R25" s="72">
        <v>27</v>
      </c>
      <c r="S25" s="26">
        <v>33</v>
      </c>
      <c r="T25" s="26">
        <v>456</v>
      </c>
      <c r="U25" s="26">
        <v>440</v>
      </c>
      <c r="V25" s="26">
        <v>896</v>
      </c>
      <c r="W25" s="26">
        <v>1</v>
      </c>
      <c r="X25" s="26">
        <v>28</v>
      </c>
      <c r="Y25" s="179">
        <v>29</v>
      </c>
      <c r="Z25" s="72">
        <v>26</v>
      </c>
      <c r="AA25" s="26">
        <v>32</v>
      </c>
      <c r="AB25" s="26">
        <v>420</v>
      </c>
      <c r="AC25" s="26">
        <v>434</v>
      </c>
      <c r="AD25" s="26">
        <v>854</v>
      </c>
      <c r="AE25" s="26">
        <v>1</v>
      </c>
      <c r="AF25" s="26">
        <v>36</v>
      </c>
      <c r="AG25" s="179">
        <v>37</v>
      </c>
      <c r="AH25" s="70">
        <v>23</v>
      </c>
      <c r="AI25" s="25">
        <v>31</v>
      </c>
      <c r="AJ25" s="25">
        <v>46</v>
      </c>
      <c r="AK25" s="25">
        <v>404</v>
      </c>
      <c r="AL25" s="25">
        <v>373</v>
      </c>
      <c r="AM25" s="26">
        <v>777</v>
      </c>
      <c r="AN25" s="25">
        <v>0</v>
      </c>
      <c r="AO25" s="25">
        <v>40</v>
      </c>
      <c r="AP25" s="27">
        <v>40</v>
      </c>
    </row>
    <row r="26" spans="1:42" s="1" customFormat="1" ht="18.75" customHeight="1">
      <c r="A26" s="81" t="s">
        <v>36</v>
      </c>
      <c r="B26" s="72">
        <v>1</v>
      </c>
      <c r="C26" s="26">
        <v>2</v>
      </c>
      <c r="D26" s="26">
        <v>14</v>
      </c>
      <c r="E26" s="26">
        <v>13</v>
      </c>
      <c r="F26" s="26">
        <v>27</v>
      </c>
      <c r="G26" s="26">
        <v>0</v>
      </c>
      <c r="H26" s="26">
        <v>2</v>
      </c>
      <c r="I26" s="71">
        <v>2</v>
      </c>
      <c r="J26" s="72">
        <v>1</v>
      </c>
      <c r="K26" s="26">
        <v>2</v>
      </c>
      <c r="L26" s="26">
        <v>19</v>
      </c>
      <c r="M26" s="26">
        <v>13</v>
      </c>
      <c r="N26" s="26">
        <v>32</v>
      </c>
      <c r="O26" s="26">
        <v>0</v>
      </c>
      <c r="P26" s="26">
        <v>2</v>
      </c>
      <c r="Q26" s="71">
        <v>2</v>
      </c>
      <c r="R26" s="72">
        <v>1</v>
      </c>
      <c r="S26" s="26">
        <v>2</v>
      </c>
      <c r="T26" s="26">
        <v>20</v>
      </c>
      <c r="U26" s="26">
        <v>14</v>
      </c>
      <c r="V26" s="26">
        <v>34</v>
      </c>
      <c r="W26" s="26">
        <v>0</v>
      </c>
      <c r="X26" s="26">
        <v>1</v>
      </c>
      <c r="Y26" s="179">
        <v>1</v>
      </c>
      <c r="Z26" s="72">
        <v>1</v>
      </c>
      <c r="AA26" s="26">
        <v>2</v>
      </c>
      <c r="AB26" s="26">
        <v>15</v>
      </c>
      <c r="AC26" s="26">
        <v>4</v>
      </c>
      <c r="AD26" s="26">
        <v>19</v>
      </c>
      <c r="AE26" s="26">
        <v>0</v>
      </c>
      <c r="AF26" s="26">
        <v>1</v>
      </c>
      <c r="AG26" s="179">
        <v>1</v>
      </c>
      <c r="AH26" s="72">
        <v>1</v>
      </c>
      <c r="AI26" s="26">
        <v>2</v>
      </c>
      <c r="AJ26" s="26">
        <v>2</v>
      </c>
      <c r="AK26" s="26">
        <v>23</v>
      </c>
      <c r="AL26" s="26">
        <v>6</v>
      </c>
      <c r="AM26" s="26">
        <v>29</v>
      </c>
      <c r="AN26" s="26">
        <v>0</v>
      </c>
      <c r="AO26" s="26">
        <v>2</v>
      </c>
      <c r="AP26" s="27">
        <v>2</v>
      </c>
    </row>
    <row r="27" spans="1:42" s="1" customFormat="1" ht="18.75" customHeight="1">
      <c r="A27" s="80" t="s">
        <v>44</v>
      </c>
      <c r="B27" s="70">
        <v>17</v>
      </c>
      <c r="C27" s="25">
        <v>20</v>
      </c>
      <c r="D27" s="25">
        <v>139</v>
      </c>
      <c r="E27" s="25">
        <v>141</v>
      </c>
      <c r="F27" s="26">
        <v>280</v>
      </c>
      <c r="G27" s="25">
        <v>1</v>
      </c>
      <c r="H27" s="25">
        <v>16</v>
      </c>
      <c r="I27" s="71">
        <v>17</v>
      </c>
      <c r="J27" s="70">
        <v>16</v>
      </c>
      <c r="K27" s="25">
        <v>18</v>
      </c>
      <c r="L27" s="25">
        <v>159</v>
      </c>
      <c r="M27" s="25">
        <v>117</v>
      </c>
      <c r="N27" s="26">
        <v>276</v>
      </c>
      <c r="O27" s="25">
        <v>1</v>
      </c>
      <c r="P27" s="25">
        <v>10</v>
      </c>
      <c r="Q27" s="71">
        <v>11</v>
      </c>
      <c r="R27" s="70">
        <v>17</v>
      </c>
      <c r="S27" s="25">
        <v>19</v>
      </c>
      <c r="T27" s="25">
        <v>160</v>
      </c>
      <c r="U27" s="25">
        <v>150</v>
      </c>
      <c r="V27" s="26">
        <v>310</v>
      </c>
      <c r="W27" s="25">
        <v>1</v>
      </c>
      <c r="X27" s="25">
        <v>8</v>
      </c>
      <c r="Y27" s="179">
        <v>9</v>
      </c>
      <c r="Z27" s="70">
        <v>11</v>
      </c>
      <c r="AA27" s="25">
        <v>14</v>
      </c>
      <c r="AB27" s="25">
        <v>104</v>
      </c>
      <c r="AC27" s="25">
        <v>104</v>
      </c>
      <c r="AD27" s="26">
        <v>208</v>
      </c>
      <c r="AE27" s="25">
        <v>1</v>
      </c>
      <c r="AF27" s="25">
        <v>5</v>
      </c>
      <c r="AG27" s="179">
        <v>6</v>
      </c>
      <c r="AH27" s="70">
        <v>12</v>
      </c>
      <c r="AI27" s="25">
        <v>15</v>
      </c>
      <c r="AJ27" s="25">
        <v>14</v>
      </c>
      <c r="AK27" s="25">
        <v>100</v>
      </c>
      <c r="AL27" s="25">
        <v>93</v>
      </c>
      <c r="AM27" s="26">
        <v>193</v>
      </c>
      <c r="AN27" s="25">
        <v>3</v>
      </c>
      <c r="AO27" s="25">
        <v>8</v>
      </c>
      <c r="AP27" s="27">
        <v>11</v>
      </c>
    </row>
    <row r="28" spans="1:42" s="1" customFormat="1" ht="18.75" customHeight="1">
      <c r="A28" s="80" t="s">
        <v>33</v>
      </c>
      <c r="B28" s="70">
        <v>22</v>
      </c>
      <c r="C28" s="25">
        <v>25</v>
      </c>
      <c r="D28" s="25">
        <v>200</v>
      </c>
      <c r="E28" s="25">
        <v>208</v>
      </c>
      <c r="F28" s="26">
        <v>408</v>
      </c>
      <c r="G28" s="25">
        <v>1</v>
      </c>
      <c r="H28" s="25">
        <v>22</v>
      </c>
      <c r="I28" s="71">
        <v>23</v>
      </c>
      <c r="J28" s="70">
        <v>23</v>
      </c>
      <c r="K28" s="25">
        <v>24</v>
      </c>
      <c r="L28" s="25">
        <v>248</v>
      </c>
      <c r="M28" s="25">
        <v>195</v>
      </c>
      <c r="N28" s="26">
        <v>443</v>
      </c>
      <c r="O28" s="25">
        <v>0</v>
      </c>
      <c r="P28" s="25">
        <v>13</v>
      </c>
      <c r="Q28" s="71">
        <v>12</v>
      </c>
      <c r="R28" s="70">
        <v>29</v>
      </c>
      <c r="S28" s="25">
        <v>26</v>
      </c>
      <c r="T28" s="25">
        <v>349</v>
      </c>
      <c r="U28" s="25">
        <v>295</v>
      </c>
      <c r="V28" s="26">
        <v>644</v>
      </c>
      <c r="W28" s="25">
        <v>0</v>
      </c>
      <c r="X28" s="25">
        <v>8</v>
      </c>
      <c r="Y28" s="179">
        <v>8</v>
      </c>
      <c r="Z28" s="70">
        <v>22</v>
      </c>
      <c r="AA28" s="25">
        <v>20</v>
      </c>
      <c r="AB28" s="25">
        <v>235</v>
      </c>
      <c r="AC28" s="25">
        <v>210</v>
      </c>
      <c r="AD28" s="26">
        <v>445</v>
      </c>
      <c r="AE28" s="25">
        <v>1</v>
      </c>
      <c r="AF28" s="25">
        <v>8</v>
      </c>
      <c r="AG28" s="179">
        <v>9</v>
      </c>
      <c r="AH28" s="70">
        <v>22</v>
      </c>
      <c r="AI28" s="25">
        <v>25</v>
      </c>
      <c r="AJ28" s="25">
        <v>28</v>
      </c>
      <c r="AK28" s="25">
        <v>250</v>
      </c>
      <c r="AL28" s="25">
        <v>215</v>
      </c>
      <c r="AM28" s="26">
        <v>465</v>
      </c>
      <c r="AN28" s="25">
        <v>2</v>
      </c>
      <c r="AO28" s="25">
        <v>19</v>
      </c>
      <c r="AP28" s="27">
        <v>21</v>
      </c>
    </row>
    <row r="29" spans="1:42" s="1" customFormat="1" ht="18.75" customHeight="1">
      <c r="A29" s="80" t="s">
        <v>34</v>
      </c>
      <c r="B29" s="70">
        <v>10</v>
      </c>
      <c r="C29" s="25">
        <v>10</v>
      </c>
      <c r="D29" s="25">
        <v>130</v>
      </c>
      <c r="E29" s="25">
        <v>112</v>
      </c>
      <c r="F29" s="26">
        <v>242</v>
      </c>
      <c r="G29" s="25">
        <v>0</v>
      </c>
      <c r="H29" s="25">
        <v>7</v>
      </c>
      <c r="I29" s="71">
        <v>7</v>
      </c>
      <c r="J29" s="70">
        <v>8</v>
      </c>
      <c r="K29" s="25">
        <v>8</v>
      </c>
      <c r="L29" s="25">
        <v>46</v>
      </c>
      <c r="M29" s="25">
        <v>70</v>
      </c>
      <c r="N29" s="26">
        <v>116</v>
      </c>
      <c r="O29" s="25">
        <v>0</v>
      </c>
      <c r="P29" s="25">
        <v>5</v>
      </c>
      <c r="Q29" s="71">
        <v>5</v>
      </c>
      <c r="R29" s="70">
        <v>10</v>
      </c>
      <c r="S29" s="25">
        <v>10</v>
      </c>
      <c r="T29" s="25">
        <v>58</v>
      </c>
      <c r="U29" s="25">
        <v>64</v>
      </c>
      <c r="V29" s="26">
        <v>122</v>
      </c>
      <c r="W29" s="25">
        <v>0</v>
      </c>
      <c r="X29" s="25">
        <v>5</v>
      </c>
      <c r="Y29" s="179">
        <v>5</v>
      </c>
      <c r="Z29" s="70">
        <v>9</v>
      </c>
      <c r="AA29" s="25">
        <v>8</v>
      </c>
      <c r="AB29" s="25">
        <v>45</v>
      </c>
      <c r="AC29" s="25">
        <v>49</v>
      </c>
      <c r="AD29" s="26">
        <v>94</v>
      </c>
      <c r="AE29" s="25">
        <v>0</v>
      </c>
      <c r="AF29" s="25">
        <v>5</v>
      </c>
      <c r="AG29" s="179">
        <v>5</v>
      </c>
      <c r="AH29" s="70">
        <v>7</v>
      </c>
      <c r="AI29" s="25">
        <v>7</v>
      </c>
      <c r="AJ29" s="25">
        <v>7</v>
      </c>
      <c r="AK29" s="25">
        <v>42</v>
      </c>
      <c r="AL29" s="25">
        <v>39</v>
      </c>
      <c r="AM29" s="26">
        <v>81</v>
      </c>
      <c r="AN29" s="25">
        <v>0</v>
      </c>
      <c r="AO29" s="25">
        <v>7</v>
      </c>
      <c r="AP29" s="27">
        <v>7</v>
      </c>
    </row>
    <row r="30" spans="1:42" s="1" customFormat="1" ht="18.75" customHeight="1">
      <c r="A30" s="82" t="s">
        <v>19</v>
      </c>
      <c r="B30" s="73" t="s">
        <v>97</v>
      </c>
      <c r="C30" s="28" t="s">
        <v>97</v>
      </c>
      <c r="D30" s="28" t="s">
        <v>97</v>
      </c>
      <c r="E30" s="28" t="s">
        <v>97</v>
      </c>
      <c r="F30" s="28" t="s">
        <v>97</v>
      </c>
      <c r="G30" s="28" t="s">
        <v>97</v>
      </c>
      <c r="H30" s="28" t="s">
        <v>97</v>
      </c>
      <c r="I30" s="74" t="s">
        <v>97</v>
      </c>
      <c r="J30" s="73">
        <v>30</v>
      </c>
      <c r="K30" s="28">
        <v>190</v>
      </c>
      <c r="L30" s="28">
        <v>494</v>
      </c>
      <c r="M30" s="28">
        <v>444</v>
      </c>
      <c r="N30" s="29">
        <v>938</v>
      </c>
      <c r="O30" s="28">
        <v>6</v>
      </c>
      <c r="P30" s="28">
        <v>135</v>
      </c>
      <c r="Q30" s="76">
        <v>141</v>
      </c>
      <c r="R30" s="77">
        <v>34</v>
      </c>
      <c r="S30" s="67">
        <v>89</v>
      </c>
      <c r="T30" s="67">
        <v>668</v>
      </c>
      <c r="U30" s="67">
        <v>583</v>
      </c>
      <c r="V30" s="67">
        <v>1251</v>
      </c>
      <c r="W30" s="67">
        <v>6</v>
      </c>
      <c r="X30" s="67">
        <v>173</v>
      </c>
      <c r="Y30" s="180">
        <v>179</v>
      </c>
      <c r="Z30" s="77" t="s">
        <v>97</v>
      </c>
      <c r="AA30" s="67" t="s">
        <v>97</v>
      </c>
      <c r="AB30" s="67" t="s">
        <v>97</v>
      </c>
      <c r="AC30" s="67" t="s">
        <v>97</v>
      </c>
      <c r="AD30" s="67" t="s">
        <v>97</v>
      </c>
      <c r="AE30" s="67" t="s">
        <v>97</v>
      </c>
      <c r="AF30" s="67" t="s">
        <v>97</v>
      </c>
      <c r="AG30" s="180" t="s">
        <v>97</v>
      </c>
      <c r="AH30" s="77" t="s">
        <v>97</v>
      </c>
      <c r="AI30" s="67" t="s">
        <v>97</v>
      </c>
      <c r="AJ30" s="67" t="s">
        <v>97</v>
      </c>
      <c r="AK30" s="67" t="s">
        <v>97</v>
      </c>
      <c r="AL30" s="67" t="s">
        <v>97</v>
      </c>
      <c r="AM30" s="67" t="s">
        <v>97</v>
      </c>
      <c r="AN30" s="67" t="s">
        <v>97</v>
      </c>
      <c r="AO30" s="67" t="s">
        <v>97</v>
      </c>
      <c r="AP30" s="217" t="s">
        <v>97</v>
      </c>
    </row>
    <row r="31" spans="1:42" s="1" customFormat="1" ht="18.75" customHeight="1">
      <c r="A31" s="79" t="s">
        <v>16</v>
      </c>
      <c r="B31" s="70">
        <v>347</v>
      </c>
      <c r="C31" s="25">
        <v>440</v>
      </c>
      <c r="D31" s="25">
        <v>5458</v>
      </c>
      <c r="E31" s="25">
        <v>5423</v>
      </c>
      <c r="F31" s="25">
        <v>10881</v>
      </c>
      <c r="G31" s="25">
        <v>11</v>
      </c>
      <c r="H31" s="25">
        <v>605</v>
      </c>
      <c r="I31" s="75">
        <v>616</v>
      </c>
      <c r="J31" s="70">
        <v>354</v>
      </c>
      <c r="K31" s="25">
        <v>457</v>
      </c>
      <c r="L31" s="25">
        <v>5935</v>
      </c>
      <c r="M31" s="25">
        <v>5388</v>
      </c>
      <c r="N31" s="25">
        <v>11323</v>
      </c>
      <c r="O31" s="25">
        <v>14</v>
      </c>
      <c r="P31" s="25">
        <v>350</v>
      </c>
      <c r="Q31" s="71">
        <v>364</v>
      </c>
      <c r="R31" s="70">
        <v>366</v>
      </c>
      <c r="S31" s="25">
        <v>492</v>
      </c>
      <c r="T31" s="25">
        <v>6384</v>
      </c>
      <c r="U31" s="25">
        <v>5995</v>
      </c>
      <c r="V31" s="25">
        <v>12379</v>
      </c>
      <c r="W31" s="25">
        <v>21</v>
      </c>
      <c r="X31" s="25">
        <v>393</v>
      </c>
      <c r="Y31" s="181">
        <v>414</v>
      </c>
      <c r="Z31" s="70">
        <v>339</v>
      </c>
      <c r="AA31" s="25">
        <v>427</v>
      </c>
      <c r="AB31" s="25">
        <v>5544</v>
      </c>
      <c r="AC31" s="25">
        <v>5039</v>
      </c>
      <c r="AD31" s="25">
        <v>10583</v>
      </c>
      <c r="AE31" s="25">
        <v>17</v>
      </c>
      <c r="AF31" s="25">
        <v>432</v>
      </c>
      <c r="AG31" s="181">
        <v>449</v>
      </c>
      <c r="AH31" s="70">
        <v>313</v>
      </c>
      <c r="AI31" s="25">
        <v>424</v>
      </c>
      <c r="AJ31" s="25">
        <v>565</v>
      </c>
      <c r="AK31" s="25">
        <v>4884</v>
      </c>
      <c r="AL31" s="25">
        <v>4304</v>
      </c>
      <c r="AM31" s="25">
        <v>9188</v>
      </c>
      <c r="AN31" s="25">
        <v>23</v>
      </c>
      <c r="AO31" s="25">
        <v>487</v>
      </c>
      <c r="AP31" s="30">
        <v>510</v>
      </c>
    </row>
    <row r="32" spans="1:42" s="1" customFormat="1" ht="18.75" customHeight="1">
      <c r="A32" s="79" t="s">
        <v>17</v>
      </c>
      <c r="B32" s="70">
        <v>10</v>
      </c>
      <c r="C32" s="25">
        <v>30</v>
      </c>
      <c r="D32" s="25">
        <v>211</v>
      </c>
      <c r="E32" s="25">
        <v>193</v>
      </c>
      <c r="F32" s="25">
        <v>404</v>
      </c>
      <c r="G32" s="25">
        <v>2</v>
      </c>
      <c r="H32" s="25">
        <v>21</v>
      </c>
      <c r="I32" s="75">
        <v>23</v>
      </c>
      <c r="J32" s="70">
        <v>12</v>
      </c>
      <c r="K32" s="25">
        <v>23</v>
      </c>
      <c r="L32" s="25">
        <v>232</v>
      </c>
      <c r="M32" s="25">
        <v>211</v>
      </c>
      <c r="N32" s="25">
        <v>443</v>
      </c>
      <c r="O32" s="25">
        <v>3</v>
      </c>
      <c r="P32" s="25">
        <v>19</v>
      </c>
      <c r="Q32" s="75">
        <v>22</v>
      </c>
      <c r="R32" s="70">
        <v>12</v>
      </c>
      <c r="S32" s="25">
        <v>28</v>
      </c>
      <c r="T32" s="25">
        <v>249</v>
      </c>
      <c r="U32" s="25">
        <v>215</v>
      </c>
      <c r="V32" s="25">
        <v>464</v>
      </c>
      <c r="W32" s="25">
        <v>0</v>
      </c>
      <c r="X32" s="25">
        <v>24</v>
      </c>
      <c r="Y32" s="181">
        <v>24</v>
      </c>
      <c r="Z32" s="70">
        <v>12</v>
      </c>
      <c r="AA32" s="25">
        <v>31</v>
      </c>
      <c r="AB32" s="25">
        <v>287</v>
      </c>
      <c r="AC32" s="25">
        <v>269</v>
      </c>
      <c r="AD32" s="25">
        <v>556</v>
      </c>
      <c r="AE32" s="25">
        <v>0</v>
      </c>
      <c r="AF32" s="25">
        <v>35</v>
      </c>
      <c r="AG32" s="181">
        <v>35</v>
      </c>
      <c r="AH32" s="70">
        <v>10</v>
      </c>
      <c r="AI32" s="25">
        <v>32</v>
      </c>
      <c r="AJ32" s="25">
        <v>32</v>
      </c>
      <c r="AK32" s="25">
        <v>268</v>
      </c>
      <c r="AL32" s="25">
        <v>246</v>
      </c>
      <c r="AM32" s="25">
        <v>514</v>
      </c>
      <c r="AN32" s="25">
        <v>0</v>
      </c>
      <c r="AO32" s="25">
        <v>33</v>
      </c>
      <c r="AP32" s="30">
        <v>33</v>
      </c>
    </row>
    <row r="33" spans="1:42" s="1" customFormat="1" ht="18.75" customHeight="1">
      <c r="A33" s="82" t="s">
        <v>15</v>
      </c>
      <c r="B33" s="73">
        <v>357</v>
      </c>
      <c r="C33" s="28">
        <v>470</v>
      </c>
      <c r="D33" s="28">
        <v>5669</v>
      </c>
      <c r="E33" s="28">
        <v>5616</v>
      </c>
      <c r="F33" s="28">
        <v>11285</v>
      </c>
      <c r="G33" s="28">
        <v>13</v>
      </c>
      <c r="H33" s="28">
        <v>626</v>
      </c>
      <c r="I33" s="74">
        <v>639</v>
      </c>
      <c r="J33" s="73">
        <v>366</v>
      </c>
      <c r="K33" s="28">
        <v>480</v>
      </c>
      <c r="L33" s="28">
        <v>6167</v>
      </c>
      <c r="M33" s="28">
        <v>5599</v>
      </c>
      <c r="N33" s="28">
        <v>11766</v>
      </c>
      <c r="O33" s="28">
        <v>17</v>
      </c>
      <c r="P33" s="28">
        <v>369</v>
      </c>
      <c r="Q33" s="74">
        <v>386</v>
      </c>
      <c r="R33" s="73">
        <v>378</v>
      </c>
      <c r="S33" s="28">
        <v>520</v>
      </c>
      <c r="T33" s="28">
        <v>6633</v>
      </c>
      <c r="U33" s="28">
        <v>6210</v>
      </c>
      <c r="V33" s="28">
        <v>12843</v>
      </c>
      <c r="W33" s="28">
        <v>21</v>
      </c>
      <c r="X33" s="28">
        <v>417</v>
      </c>
      <c r="Y33" s="182">
        <v>438</v>
      </c>
      <c r="Z33" s="73">
        <v>351</v>
      </c>
      <c r="AA33" s="28">
        <v>458</v>
      </c>
      <c r="AB33" s="28">
        <v>5831</v>
      </c>
      <c r="AC33" s="28">
        <v>5308</v>
      </c>
      <c r="AD33" s="28">
        <v>11139</v>
      </c>
      <c r="AE33" s="28">
        <v>17</v>
      </c>
      <c r="AF33" s="28">
        <v>467</v>
      </c>
      <c r="AG33" s="182">
        <v>481</v>
      </c>
      <c r="AH33" s="73">
        <v>323</v>
      </c>
      <c r="AI33" s="28">
        <v>456</v>
      </c>
      <c r="AJ33" s="28">
        <v>597</v>
      </c>
      <c r="AK33" s="28">
        <v>5152</v>
      </c>
      <c r="AL33" s="28">
        <v>4550</v>
      </c>
      <c r="AM33" s="28">
        <v>9702</v>
      </c>
      <c r="AN33" s="28">
        <v>23</v>
      </c>
      <c r="AO33" s="28">
        <v>520</v>
      </c>
      <c r="AP33" s="32">
        <v>543</v>
      </c>
    </row>
    <row r="34" spans="1:42" s="1" customFormat="1" ht="18.75" customHeight="1" thickBot="1">
      <c r="A34" s="83" t="s">
        <v>45</v>
      </c>
      <c r="B34" s="84" t="s">
        <v>97</v>
      </c>
      <c r="C34" s="31" t="s">
        <v>97</v>
      </c>
      <c r="D34" s="31" t="s">
        <v>97</v>
      </c>
      <c r="E34" s="31" t="s">
        <v>97</v>
      </c>
      <c r="F34" s="31" t="s">
        <v>97</v>
      </c>
      <c r="G34" s="31" t="s">
        <v>97</v>
      </c>
      <c r="H34" s="31" t="s">
        <v>97</v>
      </c>
      <c r="I34" s="85" t="s">
        <v>97</v>
      </c>
      <c r="J34" s="84">
        <v>396</v>
      </c>
      <c r="K34" s="31">
        <v>670</v>
      </c>
      <c r="L34" s="31">
        <v>6661</v>
      </c>
      <c r="M34" s="31">
        <v>6043</v>
      </c>
      <c r="N34" s="31">
        <v>12704</v>
      </c>
      <c r="O34" s="31">
        <v>23</v>
      </c>
      <c r="P34" s="31">
        <v>504</v>
      </c>
      <c r="Q34" s="85">
        <v>527</v>
      </c>
      <c r="R34" s="84">
        <v>412</v>
      </c>
      <c r="S34" s="31">
        <v>609</v>
      </c>
      <c r="T34" s="31">
        <v>7301</v>
      </c>
      <c r="U34" s="31">
        <v>6793</v>
      </c>
      <c r="V34" s="31">
        <v>14094</v>
      </c>
      <c r="W34" s="31">
        <v>27</v>
      </c>
      <c r="X34" s="31">
        <v>590</v>
      </c>
      <c r="Y34" s="183">
        <v>617</v>
      </c>
      <c r="Z34" s="184">
        <v>351</v>
      </c>
      <c r="AA34" s="185">
        <v>458</v>
      </c>
      <c r="AB34" s="185">
        <v>5831</v>
      </c>
      <c r="AC34" s="185">
        <v>5308</v>
      </c>
      <c r="AD34" s="185">
        <v>11139</v>
      </c>
      <c r="AE34" s="185">
        <v>17</v>
      </c>
      <c r="AF34" s="185">
        <v>467</v>
      </c>
      <c r="AG34" s="213">
        <v>481</v>
      </c>
      <c r="AH34" s="184">
        <v>323</v>
      </c>
      <c r="AI34" s="185">
        <v>456</v>
      </c>
      <c r="AJ34" s="185">
        <v>597</v>
      </c>
      <c r="AK34" s="185">
        <v>5152</v>
      </c>
      <c r="AL34" s="185">
        <v>4550</v>
      </c>
      <c r="AM34" s="185">
        <v>9702</v>
      </c>
      <c r="AN34" s="185">
        <v>23</v>
      </c>
      <c r="AO34" s="185">
        <v>520</v>
      </c>
      <c r="AP34" s="218">
        <v>543</v>
      </c>
    </row>
    <row r="35" spans="1:42" ht="14.25" customHeight="1" thickTop="1">
      <c r="A35" s="562"/>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562"/>
    </row>
    <row r="36" spans="1:11" ht="14.25" customHeight="1">
      <c r="A36" s="539" t="s">
        <v>98</v>
      </c>
      <c r="B36" s="539"/>
      <c r="C36" s="539"/>
      <c r="D36" s="539"/>
      <c r="E36" s="539"/>
      <c r="F36" s="539"/>
      <c r="G36" s="539"/>
      <c r="H36" s="539"/>
      <c r="I36" s="539"/>
      <c r="J36" s="539"/>
      <c r="K36" s="539"/>
    </row>
    <row r="37" spans="1:11" ht="14.25" customHeight="1">
      <c r="A37" s="537" t="s">
        <v>191</v>
      </c>
      <c r="B37" s="537"/>
      <c r="C37" s="537"/>
      <c r="D37" s="537"/>
      <c r="E37" s="537"/>
      <c r="F37" s="537"/>
      <c r="G37" s="537"/>
      <c r="H37" s="537"/>
      <c r="I37" s="537"/>
      <c r="J37" s="537"/>
      <c r="K37" s="537"/>
    </row>
    <row r="38" spans="1:37" ht="14.25" customHeight="1">
      <c r="A38" s="537" t="s">
        <v>201</v>
      </c>
      <c r="B38" s="537"/>
      <c r="C38" s="537"/>
      <c r="D38" s="537"/>
      <c r="E38" s="537"/>
      <c r="F38" s="537"/>
      <c r="G38" s="537"/>
      <c r="H38" s="86"/>
      <c r="I38" s="86"/>
      <c r="J38" s="86"/>
      <c r="K38" s="86"/>
      <c r="AK38" s="214"/>
    </row>
    <row r="39" spans="1:37" ht="14.25" customHeight="1">
      <c r="A39" s="538" t="s">
        <v>154</v>
      </c>
      <c r="B39" s="538"/>
      <c r="C39" s="538"/>
      <c r="D39" s="538"/>
      <c r="E39" s="538"/>
      <c r="F39" s="538"/>
      <c r="G39" s="538"/>
      <c r="H39" s="538"/>
      <c r="I39" s="538"/>
      <c r="J39" s="538"/>
      <c r="K39" s="538"/>
      <c r="L39" s="158"/>
      <c r="M39" s="158"/>
      <c r="N39" s="158"/>
      <c r="O39" s="158"/>
      <c r="AK39" s="214"/>
    </row>
    <row r="40" spans="1:23" ht="12.75">
      <c r="A40" s="162"/>
      <c r="B40" s="162"/>
      <c r="C40" s="162"/>
      <c r="D40" s="162"/>
      <c r="E40" s="162"/>
      <c r="F40" s="162"/>
      <c r="G40" s="162"/>
      <c r="H40" s="162"/>
      <c r="I40" s="162"/>
      <c r="J40" s="162"/>
      <c r="K40" s="162"/>
      <c r="L40" s="162"/>
      <c r="M40" s="162"/>
      <c r="N40" s="162"/>
      <c r="O40" s="162"/>
      <c r="S40" s="162"/>
      <c r="T40" s="162"/>
      <c r="U40" s="162"/>
      <c r="V40" s="162"/>
      <c r="W40" s="162"/>
    </row>
    <row r="41" spans="1:15" ht="12.75">
      <c r="A41" s="162"/>
      <c r="G41" s="162"/>
      <c r="H41" s="162"/>
      <c r="I41" s="162"/>
      <c r="J41" s="162"/>
      <c r="K41" s="162"/>
      <c r="L41" s="162"/>
      <c r="M41" s="162"/>
      <c r="N41" s="162"/>
      <c r="O41" s="162"/>
    </row>
    <row r="42" ht="12.75">
      <c r="U42" s="5" t="s">
        <v>7</v>
      </c>
    </row>
    <row r="57" ht="28.5" customHeight="1"/>
    <row r="58" ht="19.5" customHeight="1"/>
    <row r="59" ht="19.5" customHeight="1"/>
    <row r="60" ht="19.5" customHeight="1"/>
  </sheetData>
  <sheetProtection/>
  <mergeCells count="34">
    <mergeCell ref="AH4:AP4"/>
    <mergeCell ref="AH5:AH6"/>
    <mergeCell ref="AI5:AI6"/>
    <mergeCell ref="AK5:AM5"/>
    <mergeCell ref="AN5:AP5"/>
    <mergeCell ref="AJ5:AJ6"/>
    <mergeCell ref="A37:K37"/>
    <mergeCell ref="R5:R6"/>
    <mergeCell ref="S5:S6"/>
    <mergeCell ref="T5:V5"/>
    <mergeCell ref="W5:Y5"/>
    <mergeCell ref="A4:A6"/>
    <mergeCell ref="B4:I4"/>
    <mergeCell ref="J4:Q4"/>
    <mergeCell ref="R4:Y4"/>
    <mergeCell ref="B5:B6"/>
    <mergeCell ref="O5:Q5"/>
    <mergeCell ref="C5:C6"/>
    <mergeCell ref="D5:F5"/>
    <mergeCell ref="G5:I5"/>
    <mergeCell ref="A36:K36"/>
    <mergeCell ref="J5:J6"/>
    <mergeCell ref="K5:K6"/>
    <mergeCell ref="A35:AP35"/>
    <mergeCell ref="A38:G38"/>
    <mergeCell ref="A2:AP2"/>
    <mergeCell ref="A3:AP3"/>
    <mergeCell ref="A39:K39"/>
    <mergeCell ref="Z4:AG4"/>
    <mergeCell ref="Z5:Z6"/>
    <mergeCell ref="AA5:AA6"/>
    <mergeCell ref="AB5:AD5"/>
    <mergeCell ref="AE5:AG5"/>
    <mergeCell ref="L5:N5"/>
  </mergeCells>
  <hyperlinks>
    <hyperlink ref="A1" r:id="rId1" display="http://kayham.erciyes.edu.tr/"/>
  </hyperlinks>
  <printOptions/>
  <pageMargins left="0.984251968503937" right="0.21" top="0.984251968503937" bottom="0.76" header="0.5118110236220472" footer="0.5118110236220472"/>
  <pageSetup fitToHeight="1" fitToWidth="1" horizontalDpi="600" verticalDpi="600" orientation="landscape" paperSize="9" scale="91"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AK41"/>
  <sheetViews>
    <sheetView zoomScalePageLayoutView="0" workbookViewId="0" topLeftCell="A13">
      <selection activeCell="AJ1" sqref="AJ1:AK1"/>
    </sheetView>
  </sheetViews>
  <sheetFormatPr defaultColWidth="9.00390625" defaultRowHeight="12.75"/>
  <cols>
    <col min="1" max="1" width="21.25390625" style="0" customWidth="1"/>
    <col min="2" max="37" width="6.75390625" style="0" customWidth="1"/>
  </cols>
  <sheetData>
    <row r="1" spans="1:37" s="4" customFormat="1" ht="13.5" thickBot="1">
      <c r="A1" s="3" t="s">
        <v>8</v>
      </c>
      <c r="B1" s="3"/>
      <c r="C1" s="3"/>
      <c r="D1" s="3"/>
      <c r="E1" s="3"/>
      <c r="F1" s="3"/>
      <c r="G1" s="3"/>
      <c r="H1" s="3"/>
      <c r="I1" s="3"/>
      <c r="J1" s="3"/>
      <c r="K1" s="3"/>
      <c r="L1" s="3"/>
      <c r="M1" s="3"/>
      <c r="N1" s="3"/>
      <c r="O1" s="3"/>
      <c r="P1" s="3"/>
      <c r="Q1" s="3"/>
      <c r="R1" s="3"/>
      <c r="S1" s="3"/>
      <c r="T1" s="3"/>
      <c r="U1" s="3"/>
      <c r="V1" s="3"/>
      <c r="W1" s="3"/>
      <c r="X1" s="3"/>
      <c r="Y1" s="3"/>
      <c r="Z1" s="3"/>
      <c r="AA1" s="3"/>
      <c r="AB1" s="3"/>
      <c r="AJ1" s="550" t="s">
        <v>5</v>
      </c>
      <c r="AK1" s="550"/>
    </row>
    <row r="2" spans="1:37" ht="26.25" customHeight="1" thickTop="1">
      <c r="A2" s="542" t="s">
        <v>300</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43"/>
      <c r="AD2" s="543"/>
      <c r="AE2" s="543"/>
      <c r="AF2" s="543"/>
      <c r="AG2" s="543"/>
      <c r="AH2" s="543"/>
      <c r="AI2" s="543"/>
      <c r="AJ2" s="543"/>
      <c r="AK2" s="544"/>
    </row>
    <row r="3" spans="1:37" ht="27.75" customHeight="1" thickBot="1">
      <c r="A3" s="545" t="s">
        <v>330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46"/>
      <c r="AD3" s="546"/>
      <c r="AE3" s="546"/>
      <c r="AF3" s="546"/>
      <c r="AG3" s="546"/>
      <c r="AH3" s="546"/>
      <c r="AI3" s="546"/>
      <c r="AJ3" s="546"/>
      <c r="AK3" s="547"/>
    </row>
    <row r="4" spans="1:37" ht="25.5" customHeight="1" thickBot="1">
      <c r="A4" s="558" t="s">
        <v>24</v>
      </c>
      <c r="B4" s="531">
        <v>2015</v>
      </c>
      <c r="C4" s="532"/>
      <c r="D4" s="532"/>
      <c r="E4" s="532"/>
      <c r="F4" s="532"/>
      <c r="G4" s="532"/>
      <c r="H4" s="532"/>
      <c r="I4" s="532"/>
      <c r="J4" s="533"/>
      <c r="K4" s="531">
        <v>2016</v>
      </c>
      <c r="L4" s="532"/>
      <c r="M4" s="532"/>
      <c r="N4" s="532"/>
      <c r="O4" s="532"/>
      <c r="P4" s="532"/>
      <c r="Q4" s="532"/>
      <c r="R4" s="532"/>
      <c r="S4" s="533"/>
      <c r="T4" s="531">
        <v>2017</v>
      </c>
      <c r="U4" s="532"/>
      <c r="V4" s="532"/>
      <c r="W4" s="532"/>
      <c r="X4" s="532"/>
      <c r="Y4" s="532"/>
      <c r="Z4" s="532"/>
      <c r="AA4" s="532"/>
      <c r="AB4" s="533"/>
      <c r="AC4" s="532">
        <v>2018</v>
      </c>
      <c r="AD4" s="532"/>
      <c r="AE4" s="532"/>
      <c r="AF4" s="532"/>
      <c r="AG4" s="532"/>
      <c r="AH4" s="532"/>
      <c r="AI4" s="532"/>
      <c r="AJ4" s="532"/>
      <c r="AK4" s="541"/>
    </row>
    <row r="5" spans="1:37" ht="51.75" customHeight="1" thickBot="1">
      <c r="A5" s="558"/>
      <c r="B5" s="567" t="s">
        <v>25</v>
      </c>
      <c r="C5" s="569" t="s">
        <v>11</v>
      </c>
      <c r="D5" s="569" t="s">
        <v>202</v>
      </c>
      <c r="E5" s="515" t="s">
        <v>9</v>
      </c>
      <c r="F5" s="516"/>
      <c r="G5" s="517"/>
      <c r="H5" s="518" t="s">
        <v>10</v>
      </c>
      <c r="I5" s="516"/>
      <c r="J5" s="517"/>
      <c r="K5" s="567" t="s">
        <v>25</v>
      </c>
      <c r="L5" s="569" t="s">
        <v>11</v>
      </c>
      <c r="M5" s="569" t="s">
        <v>202</v>
      </c>
      <c r="N5" s="515" t="s">
        <v>9</v>
      </c>
      <c r="O5" s="516"/>
      <c r="P5" s="517"/>
      <c r="Q5" s="518" t="s">
        <v>10</v>
      </c>
      <c r="R5" s="516"/>
      <c r="S5" s="517"/>
      <c r="T5" s="567" t="s">
        <v>25</v>
      </c>
      <c r="U5" s="569" t="s">
        <v>11</v>
      </c>
      <c r="V5" s="569" t="s">
        <v>202</v>
      </c>
      <c r="W5" s="515" t="s">
        <v>9</v>
      </c>
      <c r="X5" s="516"/>
      <c r="Y5" s="517"/>
      <c r="Z5" s="518" t="s">
        <v>10</v>
      </c>
      <c r="AA5" s="516"/>
      <c r="AB5" s="517"/>
      <c r="AC5" s="574" t="s">
        <v>25</v>
      </c>
      <c r="AD5" s="569" t="s">
        <v>11</v>
      </c>
      <c r="AE5" s="569" t="s">
        <v>202</v>
      </c>
      <c r="AF5" s="515" t="s">
        <v>9</v>
      </c>
      <c r="AG5" s="516"/>
      <c r="AH5" s="517"/>
      <c r="AI5" s="518" t="s">
        <v>10</v>
      </c>
      <c r="AJ5" s="516"/>
      <c r="AK5" s="519"/>
    </row>
    <row r="6" spans="1:37" ht="51" customHeight="1" thickBot="1">
      <c r="A6" s="558"/>
      <c r="B6" s="576"/>
      <c r="C6" s="577"/>
      <c r="D6" s="577"/>
      <c r="E6" s="352" t="s">
        <v>21</v>
      </c>
      <c r="F6" s="353" t="s">
        <v>23</v>
      </c>
      <c r="G6" s="354" t="s">
        <v>22</v>
      </c>
      <c r="H6" s="352" t="s">
        <v>21</v>
      </c>
      <c r="I6" s="353" t="s">
        <v>20</v>
      </c>
      <c r="J6" s="355" t="s">
        <v>22</v>
      </c>
      <c r="K6" s="576"/>
      <c r="L6" s="577"/>
      <c r="M6" s="577"/>
      <c r="N6" s="352" t="s">
        <v>21</v>
      </c>
      <c r="O6" s="353" t="s">
        <v>23</v>
      </c>
      <c r="P6" s="354" t="s">
        <v>22</v>
      </c>
      <c r="Q6" s="352" t="s">
        <v>21</v>
      </c>
      <c r="R6" s="353" t="s">
        <v>20</v>
      </c>
      <c r="S6" s="355" t="s">
        <v>22</v>
      </c>
      <c r="T6" s="576"/>
      <c r="U6" s="577"/>
      <c r="V6" s="577"/>
      <c r="W6" s="352" t="s">
        <v>21</v>
      </c>
      <c r="X6" s="353" t="s">
        <v>23</v>
      </c>
      <c r="Y6" s="354" t="s">
        <v>22</v>
      </c>
      <c r="Z6" s="352" t="s">
        <v>21</v>
      </c>
      <c r="AA6" s="353" t="s">
        <v>20</v>
      </c>
      <c r="AB6" s="355" t="s">
        <v>22</v>
      </c>
      <c r="AC6" s="579"/>
      <c r="AD6" s="577"/>
      <c r="AE6" s="577"/>
      <c r="AF6" s="352" t="s">
        <v>21</v>
      </c>
      <c r="AG6" s="353" t="s">
        <v>23</v>
      </c>
      <c r="AH6" s="354" t="s">
        <v>22</v>
      </c>
      <c r="AI6" s="352" t="s">
        <v>21</v>
      </c>
      <c r="AJ6" s="353" t="s">
        <v>20</v>
      </c>
      <c r="AK6" s="356" t="s">
        <v>22</v>
      </c>
    </row>
    <row r="7" spans="1:37" s="1" customFormat="1" ht="18.75" customHeight="1">
      <c r="A7" s="78" t="s">
        <v>26</v>
      </c>
      <c r="B7" s="406">
        <v>69</v>
      </c>
      <c r="C7" s="407">
        <v>120</v>
      </c>
      <c r="D7" s="407">
        <v>176</v>
      </c>
      <c r="E7" s="406">
        <v>1549</v>
      </c>
      <c r="F7" s="407">
        <v>1435</v>
      </c>
      <c r="G7" s="407">
        <v>2984</v>
      </c>
      <c r="H7" s="406" t="s">
        <v>97</v>
      </c>
      <c r="I7" s="407" t="s">
        <v>97</v>
      </c>
      <c r="J7" s="408">
        <v>185</v>
      </c>
      <c r="K7" s="406">
        <v>71</v>
      </c>
      <c r="L7" s="407">
        <v>121</v>
      </c>
      <c r="M7" s="407">
        <v>179</v>
      </c>
      <c r="N7" s="406">
        <v>1695</v>
      </c>
      <c r="O7" s="407">
        <v>1491</v>
      </c>
      <c r="P7" s="407">
        <v>3186</v>
      </c>
      <c r="Q7" s="406" t="s">
        <v>97</v>
      </c>
      <c r="R7" s="407" t="s">
        <v>97</v>
      </c>
      <c r="S7" s="408">
        <v>173</v>
      </c>
      <c r="T7" s="406">
        <v>74</v>
      </c>
      <c r="U7" s="407">
        <v>130</v>
      </c>
      <c r="V7" s="407">
        <v>181</v>
      </c>
      <c r="W7" s="406">
        <v>1772</v>
      </c>
      <c r="X7" s="407">
        <v>1505</v>
      </c>
      <c r="Y7" s="407">
        <v>3277</v>
      </c>
      <c r="Z7" s="406" t="s">
        <v>97</v>
      </c>
      <c r="AA7" s="407" t="s">
        <v>97</v>
      </c>
      <c r="AB7" s="408">
        <v>182</v>
      </c>
      <c r="AC7" s="409">
        <v>75</v>
      </c>
      <c r="AD7" s="407">
        <v>132</v>
      </c>
      <c r="AE7" s="407">
        <v>179</v>
      </c>
      <c r="AF7" s="406">
        <v>1603</v>
      </c>
      <c r="AG7" s="407">
        <v>1478</v>
      </c>
      <c r="AH7" s="407">
        <v>3081</v>
      </c>
      <c r="AI7" s="406" t="s">
        <v>97</v>
      </c>
      <c r="AJ7" s="407" t="s">
        <v>97</v>
      </c>
      <c r="AK7" s="410">
        <v>185</v>
      </c>
    </row>
    <row r="8" spans="1:37" s="1" customFormat="1" ht="18.75" customHeight="1">
      <c r="A8" s="79" t="s">
        <v>35</v>
      </c>
      <c r="B8" s="70">
        <v>66</v>
      </c>
      <c r="C8" s="25">
        <v>111</v>
      </c>
      <c r="D8" s="25">
        <v>168</v>
      </c>
      <c r="E8" s="70">
        <v>1471</v>
      </c>
      <c r="F8" s="25">
        <v>1386</v>
      </c>
      <c r="G8" s="26">
        <v>2857</v>
      </c>
      <c r="H8" s="72" t="s">
        <v>97</v>
      </c>
      <c r="I8" s="26" t="s">
        <v>97</v>
      </c>
      <c r="J8" s="8">
        <v>176</v>
      </c>
      <c r="K8" s="70">
        <v>68</v>
      </c>
      <c r="L8" s="25">
        <v>113</v>
      </c>
      <c r="M8" s="25">
        <v>171</v>
      </c>
      <c r="N8" s="70">
        <v>1623</v>
      </c>
      <c r="O8" s="25">
        <v>1415</v>
      </c>
      <c r="P8" s="26">
        <v>3038</v>
      </c>
      <c r="Q8" s="72" t="s">
        <v>97</v>
      </c>
      <c r="R8" s="26" t="s">
        <v>97</v>
      </c>
      <c r="S8" s="8">
        <v>164</v>
      </c>
      <c r="T8" s="70">
        <v>70</v>
      </c>
      <c r="U8" s="25">
        <v>120</v>
      </c>
      <c r="V8" s="25">
        <v>171</v>
      </c>
      <c r="W8" s="70">
        <v>1694</v>
      </c>
      <c r="X8" s="25">
        <v>1423</v>
      </c>
      <c r="Y8" s="26">
        <v>3117</v>
      </c>
      <c r="Z8" s="72" t="s">
        <v>97</v>
      </c>
      <c r="AA8" s="26" t="s">
        <v>97</v>
      </c>
      <c r="AB8" s="8">
        <v>170</v>
      </c>
      <c r="AC8" s="372">
        <v>70</v>
      </c>
      <c r="AD8" s="25">
        <v>120</v>
      </c>
      <c r="AE8" s="25">
        <v>167</v>
      </c>
      <c r="AF8" s="70">
        <v>1510</v>
      </c>
      <c r="AG8" s="25">
        <v>1393</v>
      </c>
      <c r="AH8" s="26">
        <v>2903</v>
      </c>
      <c r="AI8" s="72" t="s">
        <v>97</v>
      </c>
      <c r="AJ8" s="26" t="s">
        <v>97</v>
      </c>
      <c r="AK8" s="9">
        <v>173</v>
      </c>
    </row>
    <row r="9" spans="1:37" s="1" customFormat="1" ht="18.75" customHeight="1">
      <c r="A9" s="79" t="s">
        <v>36</v>
      </c>
      <c r="B9" s="70">
        <v>3</v>
      </c>
      <c r="C9" s="25">
        <v>9</v>
      </c>
      <c r="D9" s="25">
        <v>8</v>
      </c>
      <c r="E9" s="70">
        <v>78</v>
      </c>
      <c r="F9" s="25">
        <v>49</v>
      </c>
      <c r="G9" s="26">
        <v>127</v>
      </c>
      <c r="H9" s="70" t="s">
        <v>97</v>
      </c>
      <c r="I9" s="25" t="s">
        <v>97</v>
      </c>
      <c r="J9" s="71">
        <v>9</v>
      </c>
      <c r="K9" s="70">
        <v>3</v>
      </c>
      <c r="L9" s="25">
        <v>8</v>
      </c>
      <c r="M9" s="25">
        <v>8</v>
      </c>
      <c r="N9" s="70">
        <v>72</v>
      </c>
      <c r="O9" s="25">
        <v>76</v>
      </c>
      <c r="P9" s="26">
        <v>148</v>
      </c>
      <c r="Q9" s="70" t="s">
        <v>97</v>
      </c>
      <c r="R9" s="25" t="s">
        <v>97</v>
      </c>
      <c r="S9" s="71">
        <v>9</v>
      </c>
      <c r="T9" s="70">
        <v>4</v>
      </c>
      <c r="U9" s="25">
        <v>10</v>
      </c>
      <c r="V9" s="25">
        <v>10</v>
      </c>
      <c r="W9" s="70">
        <v>78</v>
      </c>
      <c r="X9" s="25">
        <v>82</v>
      </c>
      <c r="Y9" s="26">
        <v>160</v>
      </c>
      <c r="Z9" s="70" t="s">
        <v>97</v>
      </c>
      <c r="AA9" s="25" t="s">
        <v>97</v>
      </c>
      <c r="AB9" s="71">
        <v>12</v>
      </c>
      <c r="AC9" s="372">
        <v>5</v>
      </c>
      <c r="AD9" s="25">
        <v>12</v>
      </c>
      <c r="AE9" s="25">
        <v>12</v>
      </c>
      <c r="AF9" s="70">
        <v>93</v>
      </c>
      <c r="AG9" s="25">
        <v>85</v>
      </c>
      <c r="AH9" s="26">
        <v>178</v>
      </c>
      <c r="AI9" s="70" t="s">
        <v>97</v>
      </c>
      <c r="AJ9" s="25" t="s">
        <v>97</v>
      </c>
      <c r="AK9" s="27">
        <v>12</v>
      </c>
    </row>
    <row r="10" spans="1:37" s="1" customFormat="1" ht="18.75" customHeight="1">
      <c r="A10" s="80" t="s">
        <v>27</v>
      </c>
      <c r="B10" s="374">
        <v>79</v>
      </c>
      <c r="C10" s="188">
        <v>139</v>
      </c>
      <c r="D10" s="188">
        <v>195</v>
      </c>
      <c r="E10" s="374">
        <v>1796</v>
      </c>
      <c r="F10" s="188">
        <v>1656</v>
      </c>
      <c r="G10" s="411">
        <v>3452</v>
      </c>
      <c r="H10" s="374" t="s">
        <v>97</v>
      </c>
      <c r="I10" s="188" t="s">
        <v>97</v>
      </c>
      <c r="J10" s="412">
        <v>191</v>
      </c>
      <c r="K10" s="374">
        <v>73</v>
      </c>
      <c r="L10" s="188">
        <v>131</v>
      </c>
      <c r="M10" s="188">
        <v>177</v>
      </c>
      <c r="N10" s="374">
        <v>1735</v>
      </c>
      <c r="O10" s="188">
        <v>1555</v>
      </c>
      <c r="P10" s="411">
        <v>3290</v>
      </c>
      <c r="Q10" s="374" t="s">
        <v>97</v>
      </c>
      <c r="R10" s="188" t="s">
        <v>97</v>
      </c>
      <c r="S10" s="412">
        <v>175</v>
      </c>
      <c r="T10" s="374">
        <v>76</v>
      </c>
      <c r="U10" s="188">
        <v>145</v>
      </c>
      <c r="V10" s="188">
        <v>191</v>
      </c>
      <c r="W10" s="374">
        <v>1894</v>
      </c>
      <c r="X10" s="188">
        <v>1700</v>
      </c>
      <c r="Y10" s="411">
        <v>3594</v>
      </c>
      <c r="Z10" s="374" t="s">
        <v>97</v>
      </c>
      <c r="AA10" s="188" t="s">
        <v>97</v>
      </c>
      <c r="AB10" s="412">
        <v>185</v>
      </c>
      <c r="AC10" s="373">
        <v>73</v>
      </c>
      <c r="AD10" s="188">
        <v>132</v>
      </c>
      <c r="AE10" s="188">
        <v>176</v>
      </c>
      <c r="AF10" s="374">
        <v>1769</v>
      </c>
      <c r="AG10" s="188">
        <v>1527</v>
      </c>
      <c r="AH10" s="411">
        <v>3296</v>
      </c>
      <c r="AI10" s="374" t="s">
        <v>97</v>
      </c>
      <c r="AJ10" s="188" t="s">
        <v>97</v>
      </c>
      <c r="AK10" s="413">
        <v>176</v>
      </c>
    </row>
    <row r="11" spans="1:37" s="1" customFormat="1" ht="18.75" customHeight="1">
      <c r="A11" s="79" t="s">
        <v>37</v>
      </c>
      <c r="B11" s="70">
        <v>69</v>
      </c>
      <c r="C11" s="25">
        <v>111</v>
      </c>
      <c r="D11" s="25">
        <v>167</v>
      </c>
      <c r="E11" s="70">
        <v>1559</v>
      </c>
      <c r="F11" s="25">
        <v>1461</v>
      </c>
      <c r="G11" s="26">
        <v>3020</v>
      </c>
      <c r="H11" s="70" t="s">
        <v>97</v>
      </c>
      <c r="I11" s="25" t="s">
        <v>97</v>
      </c>
      <c r="J11" s="71">
        <v>171</v>
      </c>
      <c r="K11" s="70">
        <v>67</v>
      </c>
      <c r="L11" s="25">
        <v>108</v>
      </c>
      <c r="M11" s="25">
        <v>154</v>
      </c>
      <c r="N11" s="70">
        <v>1533</v>
      </c>
      <c r="O11" s="25">
        <v>1364</v>
      </c>
      <c r="P11" s="26">
        <v>2897</v>
      </c>
      <c r="Q11" s="70" t="s">
        <v>97</v>
      </c>
      <c r="R11" s="25" t="s">
        <v>97</v>
      </c>
      <c r="S11" s="71">
        <v>156</v>
      </c>
      <c r="T11" s="70">
        <v>67</v>
      </c>
      <c r="U11" s="25">
        <v>112</v>
      </c>
      <c r="V11" s="25">
        <v>158</v>
      </c>
      <c r="W11" s="70">
        <v>1634</v>
      </c>
      <c r="X11" s="25">
        <v>1453</v>
      </c>
      <c r="Y11" s="26">
        <v>3087</v>
      </c>
      <c r="Z11" s="70" t="s">
        <v>97</v>
      </c>
      <c r="AA11" s="25" t="s">
        <v>97</v>
      </c>
      <c r="AB11" s="71">
        <v>150</v>
      </c>
      <c r="AC11" s="372">
        <v>65</v>
      </c>
      <c r="AD11" s="25">
        <v>102</v>
      </c>
      <c r="AE11" s="25">
        <v>149</v>
      </c>
      <c r="AF11" s="70">
        <v>1520</v>
      </c>
      <c r="AG11" s="25">
        <v>1309</v>
      </c>
      <c r="AH11" s="26">
        <v>2829</v>
      </c>
      <c r="AI11" s="70" t="s">
        <v>97</v>
      </c>
      <c r="AJ11" s="25" t="s">
        <v>97</v>
      </c>
      <c r="AK11" s="27">
        <v>152</v>
      </c>
    </row>
    <row r="12" spans="1:37" s="1" customFormat="1" ht="18.75" customHeight="1">
      <c r="A12" s="79" t="s">
        <v>36</v>
      </c>
      <c r="B12" s="70">
        <v>10</v>
      </c>
      <c r="C12" s="25">
        <v>28</v>
      </c>
      <c r="D12" s="25">
        <v>28</v>
      </c>
      <c r="E12" s="70">
        <v>237</v>
      </c>
      <c r="F12" s="25">
        <v>195</v>
      </c>
      <c r="G12" s="26">
        <v>432</v>
      </c>
      <c r="H12" s="70" t="s">
        <v>97</v>
      </c>
      <c r="I12" s="25" t="s">
        <v>97</v>
      </c>
      <c r="J12" s="71">
        <v>20</v>
      </c>
      <c r="K12" s="70">
        <v>6</v>
      </c>
      <c r="L12" s="25">
        <v>23</v>
      </c>
      <c r="M12" s="25">
        <v>23</v>
      </c>
      <c r="N12" s="70">
        <v>202</v>
      </c>
      <c r="O12" s="25">
        <v>191</v>
      </c>
      <c r="P12" s="26">
        <v>393</v>
      </c>
      <c r="Q12" s="70" t="s">
        <v>97</v>
      </c>
      <c r="R12" s="25" t="s">
        <v>97</v>
      </c>
      <c r="S12" s="71">
        <v>19</v>
      </c>
      <c r="T12" s="70">
        <v>9</v>
      </c>
      <c r="U12" s="25">
        <v>33</v>
      </c>
      <c r="V12" s="25">
        <v>33</v>
      </c>
      <c r="W12" s="70">
        <v>260</v>
      </c>
      <c r="X12" s="25">
        <v>247</v>
      </c>
      <c r="Y12" s="26">
        <v>507</v>
      </c>
      <c r="Z12" s="70" t="s">
        <v>97</v>
      </c>
      <c r="AA12" s="25" t="s">
        <v>97</v>
      </c>
      <c r="AB12" s="71">
        <v>35</v>
      </c>
      <c r="AC12" s="372">
        <v>8</v>
      </c>
      <c r="AD12" s="25">
        <v>30</v>
      </c>
      <c r="AE12" s="25">
        <v>27</v>
      </c>
      <c r="AF12" s="70">
        <v>249</v>
      </c>
      <c r="AG12" s="25">
        <v>218</v>
      </c>
      <c r="AH12" s="26">
        <v>467</v>
      </c>
      <c r="AI12" s="70" t="s">
        <v>97</v>
      </c>
      <c r="AJ12" s="25" t="s">
        <v>97</v>
      </c>
      <c r="AK12" s="27">
        <v>24</v>
      </c>
    </row>
    <row r="13" spans="1:37" s="1" customFormat="1" ht="18.75" customHeight="1">
      <c r="A13" s="80" t="s">
        <v>38</v>
      </c>
      <c r="B13" s="70">
        <v>4</v>
      </c>
      <c r="C13" s="25">
        <v>4</v>
      </c>
      <c r="D13" s="25">
        <v>4</v>
      </c>
      <c r="E13" s="70">
        <v>23</v>
      </c>
      <c r="F13" s="25">
        <v>34</v>
      </c>
      <c r="G13" s="26">
        <v>57</v>
      </c>
      <c r="H13" s="70" t="s">
        <v>97</v>
      </c>
      <c r="I13" s="25" t="s">
        <v>97</v>
      </c>
      <c r="J13" s="8">
        <v>4</v>
      </c>
      <c r="K13" s="70">
        <v>4</v>
      </c>
      <c r="L13" s="25">
        <v>4</v>
      </c>
      <c r="M13" s="25">
        <v>4</v>
      </c>
      <c r="N13" s="70">
        <v>23</v>
      </c>
      <c r="O13" s="25">
        <v>31</v>
      </c>
      <c r="P13" s="26">
        <v>54</v>
      </c>
      <c r="Q13" s="70" t="s">
        <v>97</v>
      </c>
      <c r="R13" s="25" t="s">
        <v>97</v>
      </c>
      <c r="S13" s="8">
        <v>4</v>
      </c>
      <c r="T13" s="70">
        <v>4</v>
      </c>
      <c r="U13" s="25">
        <v>4</v>
      </c>
      <c r="V13" s="25">
        <v>4</v>
      </c>
      <c r="W13" s="70">
        <v>29</v>
      </c>
      <c r="X13" s="25">
        <v>15</v>
      </c>
      <c r="Y13" s="26">
        <v>44</v>
      </c>
      <c r="Z13" s="70" t="s">
        <v>97</v>
      </c>
      <c r="AA13" s="25" t="s">
        <v>97</v>
      </c>
      <c r="AB13" s="8">
        <v>4</v>
      </c>
      <c r="AC13" s="372">
        <v>4</v>
      </c>
      <c r="AD13" s="25">
        <v>4</v>
      </c>
      <c r="AE13" s="25">
        <v>4</v>
      </c>
      <c r="AF13" s="70">
        <v>23</v>
      </c>
      <c r="AG13" s="25">
        <v>19</v>
      </c>
      <c r="AH13" s="26">
        <v>42</v>
      </c>
      <c r="AI13" s="70" t="s">
        <v>97</v>
      </c>
      <c r="AJ13" s="25" t="s">
        <v>97</v>
      </c>
      <c r="AK13" s="9">
        <v>3</v>
      </c>
    </row>
    <row r="14" spans="1:37" s="1" customFormat="1" ht="18.75" customHeight="1">
      <c r="A14" s="80" t="s">
        <v>39</v>
      </c>
      <c r="B14" s="70">
        <v>12</v>
      </c>
      <c r="C14" s="25">
        <v>12</v>
      </c>
      <c r="D14" s="25">
        <v>12</v>
      </c>
      <c r="E14" s="70">
        <v>96</v>
      </c>
      <c r="F14" s="25">
        <v>89</v>
      </c>
      <c r="G14" s="26">
        <v>185</v>
      </c>
      <c r="H14" s="70" t="s">
        <v>97</v>
      </c>
      <c r="I14" s="25" t="s">
        <v>97</v>
      </c>
      <c r="J14" s="71">
        <v>11</v>
      </c>
      <c r="K14" s="70">
        <v>13</v>
      </c>
      <c r="L14" s="25">
        <v>13</v>
      </c>
      <c r="M14" s="25">
        <v>13</v>
      </c>
      <c r="N14" s="70">
        <v>106</v>
      </c>
      <c r="O14" s="25">
        <v>111</v>
      </c>
      <c r="P14" s="26">
        <v>217</v>
      </c>
      <c r="Q14" s="70" t="s">
        <v>97</v>
      </c>
      <c r="R14" s="25" t="s">
        <v>97</v>
      </c>
      <c r="S14" s="71">
        <v>10</v>
      </c>
      <c r="T14" s="70">
        <v>10</v>
      </c>
      <c r="U14" s="25">
        <v>10</v>
      </c>
      <c r="V14" s="25">
        <v>11</v>
      </c>
      <c r="W14" s="70">
        <v>109</v>
      </c>
      <c r="X14" s="25">
        <v>105</v>
      </c>
      <c r="Y14" s="26">
        <v>214</v>
      </c>
      <c r="Z14" s="70" t="s">
        <v>97</v>
      </c>
      <c r="AA14" s="25" t="s">
        <v>97</v>
      </c>
      <c r="AB14" s="71">
        <v>10</v>
      </c>
      <c r="AC14" s="372">
        <v>10</v>
      </c>
      <c r="AD14" s="25">
        <v>11</v>
      </c>
      <c r="AE14" s="25">
        <v>10</v>
      </c>
      <c r="AF14" s="70">
        <v>98</v>
      </c>
      <c r="AG14" s="25">
        <v>79</v>
      </c>
      <c r="AH14" s="26">
        <v>177</v>
      </c>
      <c r="AI14" s="70" t="s">
        <v>97</v>
      </c>
      <c r="AJ14" s="25" t="s">
        <v>97</v>
      </c>
      <c r="AK14" s="27">
        <v>10</v>
      </c>
    </row>
    <row r="15" spans="1:37" s="1" customFormat="1" ht="18.75" customHeight="1">
      <c r="A15" s="80" t="s">
        <v>28</v>
      </c>
      <c r="B15" s="70">
        <v>36</v>
      </c>
      <c r="C15" s="25">
        <v>40</v>
      </c>
      <c r="D15" s="25">
        <v>44</v>
      </c>
      <c r="E15" s="70">
        <v>377</v>
      </c>
      <c r="F15" s="25">
        <v>318</v>
      </c>
      <c r="G15" s="26">
        <v>695</v>
      </c>
      <c r="H15" s="70" t="s">
        <v>97</v>
      </c>
      <c r="I15" s="25" t="s">
        <v>97</v>
      </c>
      <c r="J15" s="71">
        <v>38</v>
      </c>
      <c r="K15" s="70">
        <v>34</v>
      </c>
      <c r="L15" s="25">
        <v>39</v>
      </c>
      <c r="M15" s="25">
        <v>43</v>
      </c>
      <c r="N15" s="70">
        <v>336</v>
      </c>
      <c r="O15" s="25">
        <v>325</v>
      </c>
      <c r="P15" s="26">
        <v>661</v>
      </c>
      <c r="Q15" s="70" t="s">
        <v>97</v>
      </c>
      <c r="R15" s="25" t="s">
        <v>97</v>
      </c>
      <c r="S15" s="71">
        <v>37</v>
      </c>
      <c r="T15" s="70">
        <v>36</v>
      </c>
      <c r="U15" s="25">
        <v>41</v>
      </c>
      <c r="V15" s="25">
        <v>44</v>
      </c>
      <c r="W15" s="70">
        <v>360</v>
      </c>
      <c r="X15" s="25">
        <v>327</v>
      </c>
      <c r="Y15" s="26">
        <v>687</v>
      </c>
      <c r="Z15" s="70" t="s">
        <v>97</v>
      </c>
      <c r="AA15" s="25" t="s">
        <v>97</v>
      </c>
      <c r="AB15" s="71">
        <v>38</v>
      </c>
      <c r="AC15" s="372">
        <v>40</v>
      </c>
      <c r="AD15" s="25">
        <v>45</v>
      </c>
      <c r="AE15" s="25">
        <v>47</v>
      </c>
      <c r="AF15" s="70">
        <v>338</v>
      </c>
      <c r="AG15" s="25">
        <v>339</v>
      </c>
      <c r="AH15" s="26">
        <v>677</v>
      </c>
      <c r="AI15" s="70" t="s">
        <v>97</v>
      </c>
      <c r="AJ15" s="25" t="s">
        <v>97</v>
      </c>
      <c r="AK15" s="27">
        <v>40</v>
      </c>
    </row>
    <row r="16" spans="1:37" s="1" customFormat="1" ht="18.75" customHeight="1">
      <c r="A16" s="80" t="s">
        <v>40</v>
      </c>
      <c r="B16" s="70">
        <v>3</v>
      </c>
      <c r="C16" s="25">
        <v>3</v>
      </c>
      <c r="D16" s="25">
        <v>3</v>
      </c>
      <c r="E16" s="70">
        <v>19</v>
      </c>
      <c r="F16" s="25">
        <v>19</v>
      </c>
      <c r="G16" s="26">
        <v>38</v>
      </c>
      <c r="H16" s="70" t="s">
        <v>97</v>
      </c>
      <c r="I16" s="25" t="s">
        <v>97</v>
      </c>
      <c r="J16" s="71">
        <v>3</v>
      </c>
      <c r="K16" s="70">
        <v>3</v>
      </c>
      <c r="L16" s="25">
        <v>3</v>
      </c>
      <c r="M16" s="25">
        <v>3</v>
      </c>
      <c r="N16" s="70">
        <v>19</v>
      </c>
      <c r="O16" s="25">
        <v>20</v>
      </c>
      <c r="P16" s="26">
        <v>39</v>
      </c>
      <c r="Q16" s="70" t="s">
        <v>97</v>
      </c>
      <c r="R16" s="25" t="s">
        <v>97</v>
      </c>
      <c r="S16" s="71">
        <v>3</v>
      </c>
      <c r="T16" s="70">
        <v>3</v>
      </c>
      <c r="U16" s="25">
        <v>3</v>
      </c>
      <c r="V16" s="25">
        <v>3</v>
      </c>
      <c r="W16" s="70">
        <v>20</v>
      </c>
      <c r="X16" s="25">
        <v>16</v>
      </c>
      <c r="Y16" s="26">
        <v>36</v>
      </c>
      <c r="Z16" s="70" t="s">
        <v>97</v>
      </c>
      <c r="AA16" s="25" t="s">
        <v>97</v>
      </c>
      <c r="AB16" s="71">
        <v>3</v>
      </c>
      <c r="AC16" s="372">
        <v>3</v>
      </c>
      <c r="AD16" s="25">
        <v>3</v>
      </c>
      <c r="AE16" s="25">
        <v>3</v>
      </c>
      <c r="AF16" s="70">
        <v>25</v>
      </c>
      <c r="AG16" s="25">
        <v>17</v>
      </c>
      <c r="AH16" s="26">
        <v>42</v>
      </c>
      <c r="AI16" s="70" t="s">
        <v>97</v>
      </c>
      <c r="AJ16" s="25" t="s">
        <v>97</v>
      </c>
      <c r="AK16" s="27">
        <v>2</v>
      </c>
    </row>
    <row r="17" spans="1:37" s="1" customFormat="1" ht="18.75" customHeight="1">
      <c r="A17" s="80" t="s">
        <v>29</v>
      </c>
      <c r="B17" s="70">
        <v>7</v>
      </c>
      <c r="C17" s="25">
        <v>7</v>
      </c>
      <c r="D17" s="25">
        <v>8</v>
      </c>
      <c r="E17" s="70">
        <v>77</v>
      </c>
      <c r="F17" s="25">
        <v>64</v>
      </c>
      <c r="G17" s="26">
        <v>141</v>
      </c>
      <c r="H17" s="70" t="s">
        <v>97</v>
      </c>
      <c r="I17" s="25" t="s">
        <v>97</v>
      </c>
      <c r="J17" s="71">
        <v>8</v>
      </c>
      <c r="K17" s="70">
        <v>7</v>
      </c>
      <c r="L17" s="25">
        <v>7</v>
      </c>
      <c r="M17" s="25">
        <v>9</v>
      </c>
      <c r="N17" s="70">
        <v>70</v>
      </c>
      <c r="O17" s="25">
        <v>67</v>
      </c>
      <c r="P17" s="26">
        <v>137</v>
      </c>
      <c r="Q17" s="70" t="s">
        <v>97</v>
      </c>
      <c r="R17" s="25" t="s">
        <v>97</v>
      </c>
      <c r="S17" s="71">
        <v>7</v>
      </c>
      <c r="T17" s="70">
        <v>7</v>
      </c>
      <c r="U17" s="25">
        <v>7</v>
      </c>
      <c r="V17" s="25">
        <v>8</v>
      </c>
      <c r="W17" s="70">
        <v>77</v>
      </c>
      <c r="X17" s="25">
        <v>52</v>
      </c>
      <c r="Y17" s="26">
        <v>129</v>
      </c>
      <c r="Z17" s="70" t="s">
        <v>97</v>
      </c>
      <c r="AA17" s="25" t="s">
        <v>97</v>
      </c>
      <c r="AB17" s="71">
        <v>8</v>
      </c>
      <c r="AC17" s="372">
        <v>6</v>
      </c>
      <c r="AD17" s="25">
        <v>8</v>
      </c>
      <c r="AE17" s="25">
        <v>6</v>
      </c>
      <c r="AF17" s="70">
        <v>60</v>
      </c>
      <c r="AG17" s="25">
        <v>59</v>
      </c>
      <c r="AH17" s="26">
        <v>119</v>
      </c>
      <c r="AI17" s="70" t="s">
        <v>97</v>
      </c>
      <c r="AJ17" s="25" t="s">
        <v>97</v>
      </c>
      <c r="AK17" s="27">
        <v>8</v>
      </c>
    </row>
    <row r="18" spans="1:37" s="1" customFormat="1" ht="18.75" customHeight="1">
      <c r="A18" s="80" t="s">
        <v>30</v>
      </c>
      <c r="B18" s="70">
        <v>11</v>
      </c>
      <c r="C18" s="25">
        <v>13</v>
      </c>
      <c r="D18" s="25">
        <v>13</v>
      </c>
      <c r="E18" s="70">
        <v>91</v>
      </c>
      <c r="F18" s="25">
        <v>83</v>
      </c>
      <c r="G18" s="26">
        <v>174</v>
      </c>
      <c r="H18" s="70" t="s">
        <v>97</v>
      </c>
      <c r="I18" s="25" t="s">
        <v>97</v>
      </c>
      <c r="J18" s="71">
        <v>11</v>
      </c>
      <c r="K18" s="70">
        <v>11</v>
      </c>
      <c r="L18" s="25">
        <v>13</v>
      </c>
      <c r="M18" s="25">
        <v>14</v>
      </c>
      <c r="N18" s="70">
        <v>110</v>
      </c>
      <c r="O18" s="25">
        <v>97</v>
      </c>
      <c r="P18" s="26">
        <v>207</v>
      </c>
      <c r="Q18" s="70" t="s">
        <v>97</v>
      </c>
      <c r="R18" s="25" t="s">
        <v>97</v>
      </c>
      <c r="S18" s="71">
        <v>11</v>
      </c>
      <c r="T18" s="70">
        <v>14</v>
      </c>
      <c r="U18" s="25">
        <v>17</v>
      </c>
      <c r="V18" s="25">
        <v>17</v>
      </c>
      <c r="W18" s="70">
        <v>150</v>
      </c>
      <c r="X18" s="25">
        <v>126</v>
      </c>
      <c r="Y18" s="26">
        <v>276</v>
      </c>
      <c r="Z18" s="70" t="s">
        <v>97</v>
      </c>
      <c r="AA18" s="25" t="s">
        <v>97</v>
      </c>
      <c r="AB18" s="71">
        <v>13</v>
      </c>
      <c r="AC18" s="372">
        <v>12</v>
      </c>
      <c r="AD18" s="25">
        <v>14</v>
      </c>
      <c r="AE18" s="25">
        <v>15</v>
      </c>
      <c r="AF18" s="70">
        <v>124</v>
      </c>
      <c r="AG18" s="25">
        <v>110</v>
      </c>
      <c r="AH18" s="26">
        <v>234</v>
      </c>
      <c r="AI18" s="70" t="s">
        <v>97</v>
      </c>
      <c r="AJ18" s="25" t="s">
        <v>97</v>
      </c>
      <c r="AK18" s="27">
        <v>14</v>
      </c>
    </row>
    <row r="19" spans="1:37" s="1" customFormat="1" ht="18.75" customHeight="1">
      <c r="A19" s="80" t="s">
        <v>41</v>
      </c>
      <c r="B19" s="70" t="s">
        <v>97</v>
      </c>
      <c r="C19" s="25" t="s">
        <v>97</v>
      </c>
      <c r="D19" s="25" t="s">
        <v>97</v>
      </c>
      <c r="E19" s="70" t="s">
        <v>97</v>
      </c>
      <c r="F19" s="25" t="s">
        <v>97</v>
      </c>
      <c r="G19" s="25" t="s">
        <v>97</v>
      </c>
      <c r="H19" s="70" t="s">
        <v>97</v>
      </c>
      <c r="I19" s="25" t="s">
        <v>97</v>
      </c>
      <c r="J19" s="71" t="s">
        <v>97</v>
      </c>
      <c r="K19" s="70" t="s">
        <v>97</v>
      </c>
      <c r="L19" s="25" t="s">
        <v>97</v>
      </c>
      <c r="M19" s="25" t="s">
        <v>97</v>
      </c>
      <c r="N19" s="70" t="s">
        <v>97</v>
      </c>
      <c r="O19" s="25" t="s">
        <v>97</v>
      </c>
      <c r="P19" s="25" t="s">
        <v>97</v>
      </c>
      <c r="Q19" s="70" t="s">
        <v>97</v>
      </c>
      <c r="R19" s="25" t="s">
        <v>97</v>
      </c>
      <c r="S19" s="71" t="s">
        <v>97</v>
      </c>
      <c r="T19" s="70" t="s">
        <v>97</v>
      </c>
      <c r="U19" s="25" t="s">
        <v>97</v>
      </c>
      <c r="V19" s="25" t="s">
        <v>97</v>
      </c>
      <c r="W19" s="70" t="s">
        <v>97</v>
      </c>
      <c r="X19" s="25" t="s">
        <v>97</v>
      </c>
      <c r="Y19" s="25" t="s">
        <v>97</v>
      </c>
      <c r="Z19" s="70" t="s">
        <v>97</v>
      </c>
      <c r="AA19" s="25" t="s">
        <v>97</v>
      </c>
      <c r="AB19" s="71" t="s">
        <v>97</v>
      </c>
      <c r="AC19" s="372" t="s">
        <v>97</v>
      </c>
      <c r="AD19" s="25" t="s">
        <v>97</v>
      </c>
      <c r="AE19" s="25" t="s">
        <v>97</v>
      </c>
      <c r="AF19" s="70" t="s">
        <v>97</v>
      </c>
      <c r="AG19" s="25" t="s">
        <v>97</v>
      </c>
      <c r="AH19" s="25" t="s">
        <v>97</v>
      </c>
      <c r="AI19" s="70" t="s">
        <v>97</v>
      </c>
      <c r="AJ19" s="25" t="s">
        <v>97</v>
      </c>
      <c r="AK19" s="27" t="s">
        <v>97</v>
      </c>
    </row>
    <row r="20" spans="1:37" s="1" customFormat="1" ht="18.75" customHeight="1">
      <c r="A20" s="80" t="s">
        <v>31</v>
      </c>
      <c r="B20" s="70">
        <v>9</v>
      </c>
      <c r="C20" s="25">
        <v>9</v>
      </c>
      <c r="D20" s="25">
        <v>10</v>
      </c>
      <c r="E20" s="70">
        <v>54</v>
      </c>
      <c r="F20" s="25">
        <v>74</v>
      </c>
      <c r="G20" s="26">
        <v>128</v>
      </c>
      <c r="H20" s="70" t="s">
        <v>97</v>
      </c>
      <c r="I20" s="25" t="s">
        <v>97</v>
      </c>
      <c r="J20" s="71">
        <v>8</v>
      </c>
      <c r="K20" s="70">
        <v>7</v>
      </c>
      <c r="L20" s="25">
        <v>7</v>
      </c>
      <c r="M20" s="25">
        <v>8</v>
      </c>
      <c r="N20" s="70">
        <v>59</v>
      </c>
      <c r="O20" s="25">
        <v>53</v>
      </c>
      <c r="P20" s="26">
        <v>112</v>
      </c>
      <c r="Q20" s="70" t="s">
        <v>97</v>
      </c>
      <c r="R20" s="25" t="s">
        <v>97</v>
      </c>
      <c r="S20" s="71">
        <v>7</v>
      </c>
      <c r="T20" s="70">
        <v>6</v>
      </c>
      <c r="U20" s="25">
        <v>6</v>
      </c>
      <c r="V20" s="25">
        <v>7</v>
      </c>
      <c r="W20" s="70">
        <v>83</v>
      </c>
      <c r="X20" s="25">
        <v>69</v>
      </c>
      <c r="Y20" s="26">
        <v>152</v>
      </c>
      <c r="Z20" s="70" t="s">
        <v>97</v>
      </c>
      <c r="AA20" s="25" t="s">
        <v>97</v>
      </c>
      <c r="AB20" s="71">
        <v>7</v>
      </c>
      <c r="AC20" s="372">
        <v>6</v>
      </c>
      <c r="AD20" s="25">
        <v>6</v>
      </c>
      <c r="AE20" s="25">
        <v>7</v>
      </c>
      <c r="AF20" s="70">
        <v>63</v>
      </c>
      <c r="AG20" s="25">
        <v>54</v>
      </c>
      <c r="AH20" s="26">
        <v>117</v>
      </c>
      <c r="AI20" s="70" t="s">
        <v>97</v>
      </c>
      <c r="AJ20" s="25" t="s">
        <v>97</v>
      </c>
      <c r="AK20" s="27">
        <v>7</v>
      </c>
    </row>
    <row r="21" spans="1:37" s="1" customFormat="1" ht="18.75" customHeight="1">
      <c r="A21" s="80" t="s">
        <v>42</v>
      </c>
      <c r="B21" s="70">
        <v>5</v>
      </c>
      <c r="C21" s="25">
        <v>5</v>
      </c>
      <c r="D21" s="25">
        <v>5</v>
      </c>
      <c r="E21" s="70">
        <v>29</v>
      </c>
      <c r="F21" s="25">
        <v>31</v>
      </c>
      <c r="G21" s="26">
        <v>60</v>
      </c>
      <c r="H21" s="70" t="s">
        <v>97</v>
      </c>
      <c r="I21" s="25" t="s">
        <v>97</v>
      </c>
      <c r="J21" s="71">
        <v>4</v>
      </c>
      <c r="K21" s="70">
        <v>3</v>
      </c>
      <c r="L21" s="25">
        <v>3</v>
      </c>
      <c r="M21" s="25">
        <v>3</v>
      </c>
      <c r="N21" s="70">
        <v>21</v>
      </c>
      <c r="O21" s="25">
        <v>35</v>
      </c>
      <c r="P21" s="26">
        <v>56</v>
      </c>
      <c r="Q21" s="70" t="s">
        <v>97</v>
      </c>
      <c r="R21" s="25" t="s">
        <v>97</v>
      </c>
      <c r="S21" s="71">
        <v>2</v>
      </c>
      <c r="T21" s="70">
        <v>3</v>
      </c>
      <c r="U21" s="25">
        <v>3</v>
      </c>
      <c r="V21" s="25">
        <v>4</v>
      </c>
      <c r="W21" s="70">
        <v>22</v>
      </c>
      <c r="X21" s="25">
        <v>24</v>
      </c>
      <c r="Y21" s="26">
        <v>46</v>
      </c>
      <c r="Z21" s="70" t="s">
        <v>97</v>
      </c>
      <c r="AA21" s="25" t="s">
        <v>97</v>
      </c>
      <c r="AB21" s="71">
        <v>3</v>
      </c>
      <c r="AC21" s="372">
        <v>3</v>
      </c>
      <c r="AD21" s="25">
        <v>4</v>
      </c>
      <c r="AE21" s="25">
        <v>4</v>
      </c>
      <c r="AF21" s="70">
        <v>22</v>
      </c>
      <c r="AG21" s="25">
        <v>22</v>
      </c>
      <c r="AH21" s="26">
        <v>44</v>
      </c>
      <c r="AI21" s="70" t="s">
        <v>97</v>
      </c>
      <c r="AJ21" s="25" t="s">
        <v>97</v>
      </c>
      <c r="AK21" s="27">
        <v>4</v>
      </c>
    </row>
    <row r="22" spans="1:37" s="1" customFormat="1" ht="18.75" customHeight="1">
      <c r="A22" s="80" t="s">
        <v>43</v>
      </c>
      <c r="B22" s="70">
        <v>2</v>
      </c>
      <c r="C22" s="25">
        <v>2</v>
      </c>
      <c r="D22" s="25">
        <v>2</v>
      </c>
      <c r="E22" s="70">
        <v>16</v>
      </c>
      <c r="F22" s="25">
        <v>18</v>
      </c>
      <c r="G22" s="26">
        <v>34</v>
      </c>
      <c r="H22" s="70" t="s">
        <v>97</v>
      </c>
      <c r="I22" s="25" t="s">
        <v>97</v>
      </c>
      <c r="J22" s="71">
        <v>2</v>
      </c>
      <c r="K22" s="70">
        <v>2</v>
      </c>
      <c r="L22" s="25">
        <v>2</v>
      </c>
      <c r="M22" s="25">
        <v>2</v>
      </c>
      <c r="N22" s="70">
        <v>11</v>
      </c>
      <c r="O22" s="25">
        <v>11</v>
      </c>
      <c r="P22" s="26">
        <v>22</v>
      </c>
      <c r="Q22" s="70" t="s">
        <v>97</v>
      </c>
      <c r="R22" s="25" t="s">
        <v>97</v>
      </c>
      <c r="S22" s="71">
        <v>2</v>
      </c>
      <c r="T22" s="70">
        <v>2</v>
      </c>
      <c r="U22" s="25">
        <v>2</v>
      </c>
      <c r="V22" s="25">
        <v>2</v>
      </c>
      <c r="W22" s="70">
        <v>15</v>
      </c>
      <c r="X22" s="25">
        <v>16</v>
      </c>
      <c r="Y22" s="26">
        <v>31</v>
      </c>
      <c r="Z22" s="70" t="s">
        <v>97</v>
      </c>
      <c r="AA22" s="25" t="s">
        <v>97</v>
      </c>
      <c r="AB22" s="71">
        <v>1</v>
      </c>
      <c r="AC22" s="372">
        <v>2</v>
      </c>
      <c r="AD22" s="25">
        <v>2</v>
      </c>
      <c r="AE22" s="25">
        <v>2</v>
      </c>
      <c r="AF22" s="70">
        <v>11</v>
      </c>
      <c r="AG22" s="25">
        <v>16</v>
      </c>
      <c r="AH22" s="26">
        <v>27</v>
      </c>
      <c r="AI22" s="70" t="s">
        <v>97</v>
      </c>
      <c r="AJ22" s="25" t="s">
        <v>97</v>
      </c>
      <c r="AK22" s="27">
        <v>1</v>
      </c>
    </row>
    <row r="23" spans="1:37" s="414" customFormat="1" ht="18.75" customHeight="1">
      <c r="A23" s="80" t="s">
        <v>32</v>
      </c>
      <c r="B23" s="374">
        <v>24</v>
      </c>
      <c r="C23" s="188">
        <v>35</v>
      </c>
      <c r="D23" s="188">
        <v>46</v>
      </c>
      <c r="E23" s="374">
        <v>442</v>
      </c>
      <c r="F23" s="188">
        <v>360</v>
      </c>
      <c r="G23" s="411">
        <v>802</v>
      </c>
      <c r="H23" s="374" t="s">
        <v>97</v>
      </c>
      <c r="I23" s="188" t="s">
        <v>97</v>
      </c>
      <c r="J23" s="412">
        <v>46</v>
      </c>
      <c r="K23" s="374">
        <v>28</v>
      </c>
      <c r="L23" s="188">
        <v>43</v>
      </c>
      <c r="M23" s="188">
        <v>57</v>
      </c>
      <c r="N23" s="374">
        <v>566</v>
      </c>
      <c r="O23" s="188">
        <v>491</v>
      </c>
      <c r="P23" s="411">
        <v>1057</v>
      </c>
      <c r="Q23" s="374" t="s">
        <v>97</v>
      </c>
      <c r="R23" s="188" t="s">
        <v>97</v>
      </c>
      <c r="S23" s="412">
        <v>59</v>
      </c>
      <c r="T23" s="374">
        <v>30</v>
      </c>
      <c r="U23" s="188">
        <v>48</v>
      </c>
      <c r="V23" s="188">
        <v>66</v>
      </c>
      <c r="W23" s="374">
        <v>635</v>
      </c>
      <c r="X23" s="188">
        <v>567</v>
      </c>
      <c r="Y23" s="411">
        <v>1202</v>
      </c>
      <c r="Z23" s="374" t="s">
        <v>97</v>
      </c>
      <c r="AA23" s="188" t="s">
        <v>97</v>
      </c>
      <c r="AB23" s="412">
        <v>67</v>
      </c>
      <c r="AC23" s="373">
        <v>30</v>
      </c>
      <c r="AD23" s="188">
        <v>49</v>
      </c>
      <c r="AE23" s="188">
        <v>66</v>
      </c>
      <c r="AF23" s="374">
        <v>614</v>
      </c>
      <c r="AG23" s="188">
        <v>573</v>
      </c>
      <c r="AH23" s="411">
        <v>1187</v>
      </c>
      <c r="AI23" s="374" t="s">
        <v>97</v>
      </c>
      <c r="AJ23" s="188" t="s">
        <v>97</v>
      </c>
      <c r="AK23" s="413">
        <v>70</v>
      </c>
    </row>
    <row r="24" spans="1:37" s="1" customFormat="1" ht="18.75" customHeight="1">
      <c r="A24" s="81" t="s">
        <v>37</v>
      </c>
      <c r="B24" s="70">
        <v>23</v>
      </c>
      <c r="C24" s="25">
        <v>32</v>
      </c>
      <c r="D24" s="25">
        <v>43</v>
      </c>
      <c r="E24" s="70">
        <v>414</v>
      </c>
      <c r="F24" s="25">
        <v>342</v>
      </c>
      <c r="G24" s="26">
        <v>756</v>
      </c>
      <c r="H24" s="70" t="s">
        <v>97</v>
      </c>
      <c r="I24" s="25" t="s">
        <v>97</v>
      </c>
      <c r="J24" s="71">
        <v>43</v>
      </c>
      <c r="K24" s="70">
        <v>26</v>
      </c>
      <c r="L24" s="25">
        <v>36</v>
      </c>
      <c r="M24" s="25">
        <v>50</v>
      </c>
      <c r="N24" s="70">
        <v>498</v>
      </c>
      <c r="O24" s="25">
        <v>445</v>
      </c>
      <c r="P24" s="26">
        <v>943</v>
      </c>
      <c r="Q24" s="70" t="s">
        <v>97</v>
      </c>
      <c r="R24" s="25" t="s">
        <v>97</v>
      </c>
      <c r="S24" s="71">
        <v>48</v>
      </c>
      <c r="T24" s="70">
        <v>28</v>
      </c>
      <c r="U24" s="25">
        <v>41</v>
      </c>
      <c r="V24" s="25">
        <v>59</v>
      </c>
      <c r="W24" s="70">
        <v>587</v>
      </c>
      <c r="X24" s="25">
        <v>510</v>
      </c>
      <c r="Y24" s="26">
        <v>1097</v>
      </c>
      <c r="Z24" s="70" t="s">
        <v>97</v>
      </c>
      <c r="AA24" s="25" t="s">
        <v>97</v>
      </c>
      <c r="AB24" s="71">
        <v>57</v>
      </c>
      <c r="AC24" s="372">
        <v>26</v>
      </c>
      <c r="AD24" s="25">
        <v>39</v>
      </c>
      <c r="AE24" s="25">
        <v>56</v>
      </c>
      <c r="AF24" s="70">
        <v>553</v>
      </c>
      <c r="AG24" s="25">
        <v>503</v>
      </c>
      <c r="AH24" s="26">
        <v>1056</v>
      </c>
      <c r="AI24" s="70" t="s">
        <v>97</v>
      </c>
      <c r="AJ24" s="25" t="s">
        <v>97</v>
      </c>
      <c r="AK24" s="27">
        <v>57</v>
      </c>
    </row>
    <row r="25" spans="1:37" s="1" customFormat="1" ht="18.75" customHeight="1">
      <c r="A25" s="81" t="s">
        <v>36</v>
      </c>
      <c r="B25" s="70">
        <v>1</v>
      </c>
      <c r="C25" s="25">
        <v>3</v>
      </c>
      <c r="D25" s="25">
        <v>3</v>
      </c>
      <c r="E25" s="70">
        <v>28</v>
      </c>
      <c r="F25" s="25">
        <v>18</v>
      </c>
      <c r="G25" s="26">
        <v>46</v>
      </c>
      <c r="H25" s="72" t="s">
        <v>97</v>
      </c>
      <c r="I25" s="26" t="s">
        <v>97</v>
      </c>
      <c r="J25" s="71">
        <v>3</v>
      </c>
      <c r="K25" s="70">
        <v>2</v>
      </c>
      <c r="L25" s="25">
        <v>7</v>
      </c>
      <c r="M25" s="25">
        <v>7</v>
      </c>
      <c r="N25" s="70">
        <v>68</v>
      </c>
      <c r="O25" s="25">
        <v>46</v>
      </c>
      <c r="P25" s="26">
        <v>114</v>
      </c>
      <c r="Q25" s="72" t="s">
        <v>97</v>
      </c>
      <c r="R25" s="26" t="s">
        <v>97</v>
      </c>
      <c r="S25" s="71">
        <v>11</v>
      </c>
      <c r="T25" s="70">
        <v>2</v>
      </c>
      <c r="U25" s="25">
        <v>7</v>
      </c>
      <c r="V25" s="25">
        <v>7</v>
      </c>
      <c r="W25" s="70">
        <v>48</v>
      </c>
      <c r="X25" s="25">
        <v>57</v>
      </c>
      <c r="Y25" s="26">
        <v>105</v>
      </c>
      <c r="Z25" s="72" t="s">
        <v>97</v>
      </c>
      <c r="AA25" s="26" t="s">
        <v>97</v>
      </c>
      <c r="AB25" s="71">
        <v>10</v>
      </c>
      <c r="AC25" s="372">
        <v>4</v>
      </c>
      <c r="AD25" s="25">
        <v>10</v>
      </c>
      <c r="AE25" s="25">
        <v>10</v>
      </c>
      <c r="AF25" s="70">
        <v>61</v>
      </c>
      <c r="AG25" s="25">
        <v>70</v>
      </c>
      <c r="AH25" s="26">
        <v>131</v>
      </c>
      <c r="AI25" s="72" t="s">
        <v>97</v>
      </c>
      <c r="AJ25" s="26" t="s">
        <v>97</v>
      </c>
      <c r="AK25" s="27">
        <v>13</v>
      </c>
    </row>
    <row r="26" spans="1:37" s="1" customFormat="1" ht="18.75" customHeight="1">
      <c r="A26" s="80" t="s">
        <v>44</v>
      </c>
      <c r="B26" s="70">
        <v>14</v>
      </c>
      <c r="C26" s="25">
        <v>16</v>
      </c>
      <c r="D26" s="25">
        <v>16</v>
      </c>
      <c r="E26" s="70">
        <v>97</v>
      </c>
      <c r="F26" s="25">
        <v>104</v>
      </c>
      <c r="G26" s="26">
        <v>201</v>
      </c>
      <c r="H26" s="70" t="s">
        <v>97</v>
      </c>
      <c r="I26" s="25" t="s">
        <v>97</v>
      </c>
      <c r="J26" s="71">
        <v>11</v>
      </c>
      <c r="K26" s="70">
        <v>12</v>
      </c>
      <c r="L26" s="25">
        <v>14</v>
      </c>
      <c r="M26" s="25">
        <v>14</v>
      </c>
      <c r="N26" s="70">
        <v>96</v>
      </c>
      <c r="O26" s="25">
        <v>92</v>
      </c>
      <c r="P26" s="26">
        <v>188</v>
      </c>
      <c r="Q26" s="70" t="s">
        <v>97</v>
      </c>
      <c r="R26" s="25" t="s">
        <v>97</v>
      </c>
      <c r="S26" s="71">
        <v>14</v>
      </c>
      <c r="T26" s="70">
        <v>13</v>
      </c>
      <c r="U26" s="25">
        <v>16</v>
      </c>
      <c r="V26" s="25">
        <v>16</v>
      </c>
      <c r="W26" s="70">
        <v>115</v>
      </c>
      <c r="X26" s="25">
        <v>118</v>
      </c>
      <c r="Y26" s="26">
        <v>233</v>
      </c>
      <c r="Z26" s="70" t="s">
        <v>97</v>
      </c>
      <c r="AA26" s="25" t="s">
        <v>97</v>
      </c>
      <c r="AB26" s="71">
        <v>12</v>
      </c>
      <c r="AC26" s="372">
        <v>11</v>
      </c>
      <c r="AD26" s="25">
        <v>13</v>
      </c>
      <c r="AE26" s="25">
        <v>14</v>
      </c>
      <c r="AF26" s="70">
        <v>104</v>
      </c>
      <c r="AG26" s="25">
        <v>71</v>
      </c>
      <c r="AH26" s="26">
        <v>175</v>
      </c>
      <c r="AI26" s="70" t="s">
        <v>97</v>
      </c>
      <c r="AJ26" s="25" t="s">
        <v>97</v>
      </c>
      <c r="AK26" s="27">
        <v>14</v>
      </c>
    </row>
    <row r="27" spans="1:37" s="414" customFormat="1" ht="18.75" customHeight="1">
      <c r="A27" s="80" t="s">
        <v>33</v>
      </c>
      <c r="B27" s="374">
        <v>22</v>
      </c>
      <c r="C27" s="188">
        <v>26</v>
      </c>
      <c r="D27" s="188">
        <v>30</v>
      </c>
      <c r="E27" s="374">
        <v>266</v>
      </c>
      <c r="F27" s="188">
        <v>228</v>
      </c>
      <c r="G27" s="411">
        <v>494</v>
      </c>
      <c r="H27" s="374" t="s">
        <v>97</v>
      </c>
      <c r="I27" s="188" t="s">
        <v>97</v>
      </c>
      <c r="J27" s="412">
        <v>24</v>
      </c>
      <c r="K27" s="374">
        <v>22</v>
      </c>
      <c r="L27" s="188">
        <v>27</v>
      </c>
      <c r="M27" s="188">
        <v>30</v>
      </c>
      <c r="N27" s="374">
        <v>245</v>
      </c>
      <c r="O27" s="188">
        <v>208</v>
      </c>
      <c r="P27" s="411">
        <v>453</v>
      </c>
      <c r="Q27" s="374" t="s">
        <v>97</v>
      </c>
      <c r="R27" s="188" t="s">
        <v>97</v>
      </c>
      <c r="S27" s="412">
        <v>24</v>
      </c>
      <c r="T27" s="374">
        <v>20</v>
      </c>
      <c r="U27" s="188">
        <v>28</v>
      </c>
      <c r="V27" s="188">
        <v>30</v>
      </c>
      <c r="W27" s="374">
        <v>274</v>
      </c>
      <c r="X27" s="188">
        <v>228</v>
      </c>
      <c r="Y27" s="411">
        <v>502</v>
      </c>
      <c r="Z27" s="374" t="s">
        <v>97</v>
      </c>
      <c r="AA27" s="188" t="s">
        <v>97</v>
      </c>
      <c r="AB27" s="412">
        <v>27</v>
      </c>
      <c r="AC27" s="373">
        <v>21</v>
      </c>
      <c r="AD27" s="188">
        <v>29</v>
      </c>
      <c r="AE27" s="188">
        <v>31</v>
      </c>
      <c r="AF27" s="374">
        <v>293</v>
      </c>
      <c r="AG27" s="188">
        <v>233</v>
      </c>
      <c r="AH27" s="411">
        <v>526</v>
      </c>
      <c r="AI27" s="374" t="s">
        <v>97</v>
      </c>
      <c r="AJ27" s="188" t="s">
        <v>97</v>
      </c>
      <c r="AK27" s="413">
        <v>23</v>
      </c>
    </row>
    <row r="28" spans="1:37" s="1" customFormat="1" ht="18.75" customHeight="1">
      <c r="A28" s="81" t="s">
        <v>37</v>
      </c>
      <c r="B28" s="70">
        <v>21</v>
      </c>
      <c r="C28" s="25">
        <v>25</v>
      </c>
      <c r="D28" s="25">
        <v>29</v>
      </c>
      <c r="E28" s="70">
        <v>254</v>
      </c>
      <c r="F28" s="25">
        <v>220</v>
      </c>
      <c r="G28" s="26">
        <v>474</v>
      </c>
      <c r="H28" s="70" t="s">
        <v>97</v>
      </c>
      <c r="I28" s="25" t="s">
        <v>97</v>
      </c>
      <c r="J28" s="71">
        <v>23</v>
      </c>
      <c r="K28" s="70">
        <v>21</v>
      </c>
      <c r="L28" s="25">
        <v>26</v>
      </c>
      <c r="M28" s="25">
        <v>29</v>
      </c>
      <c r="N28" s="70">
        <v>239</v>
      </c>
      <c r="O28" s="25">
        <v>205</v>
      </c>
      <c r="P28" s="26">
        <v>444</v>
      </c>
      <c r="Q28" s="70" t="s">
        <v>97</v>
      </c>
      <c r="R28" s="25" t="s">
        <v>97</v>
      </c>
      <c r="S28" s="71">
        <v>23</v>
      </c>
      <c r="T28" s="70">
        <v>19</v>
      </c>
      <c r="U28" s="25">
        <v>25</v>
      </c>
      <c r="V28" s="25">
        <v>27</v>
      </c>
      <c r="W28" s="70">
        <v>240</v>
      </c>
      <c r="X28" s="25">
        <v>206</v>
      </c>
      <c r="Y28" s="26">
        <v>446</v>
      </c>
      <c r="Z28" s="70" t="s">
        <v>97</v>
      </c>
      <c r="AA28" s="25" t="s">
        <v>97</v>
      </c>
      <c r="AB28" s="71">
        <v>21</v>
      </c>
      <c r="AC28" s="372">
        <v>20</v>
      </c>
      <c r="AD28" s="25">
        <v>26</v>
      </c>
      <c r="AE28" s="25">
        <v>28</v>
      </c>
      <c r="AF28" s="70">
        <v>262</v>
      </c>
      <c r="AG28" s="25">
        <v>209</v>
      </c>
      <c r="AH28" s="26">
        <v>471</v>
      </c>
      <c r="AI28" s="70" t="s">
        <v>97</v>
      </c>
      <c r="AJ28" s="25" t="s">
        <v>97</v>
      </c>
      <c r="AK28" s="27">
        <v>22</v>
      </c>
    </row>
    <row r="29" spans="1:37" s="1" customFormat="1" ht="18.75" customHeight="1">
      <c r="A29" s="81" t="s">
        <v>36</v>
      </c>
      <c r="B29" s="70">
        <v>1</v>
      </c>
      <c r="C29" s="25">
        <v>1</v>
      </c>
      <c r="D29" s="25">
        <v>1</v>
      </c>
      <c r="E29" s="70">
        <v>12</v>
      </c>
      <c r="F29" s="25">
        <v>8</v>
      </c>
      <c r="G29" s="26">
        <v>20</v>
      </c>
      <c r="H29" s="72" t="s">
        <v>97</v>
      </c>
      <c r="I29" s="26" t="s">
        <v>97</v>
      </c>
      <c r="J29" s="71">
        <v>1</v>
      </c>
      <c r="K29" s="70">
        <v>1</v>
      </c>
      <c r="L29" s="25">
        <v>1</v>
      </c>
      <c r="M29" s="25">
        <v>1</v>
      </c>
      <c r="N29" s="70">
        <v>6</v>
      </c>
      <c r="O29" s="25">
        <v>3</v>
      </c>
      <c r="P29" s="26">
        <v>9</v>
      </c>
      <c r="Q29" s="72" t="s">
        <v>97</v>
      </c>
      <c r="R29" s="26" t="s">
        <v>97</v>
      </c>
      <c r="S29" s="71">
        <v>1</v>
      </c>
      <c r="T29" s="70">
        <v>1</v>
      </c>
      <c r="U29" s="25">
        <v>3</v>
      </c>
      <c r="V29" s="25">
        <v>3</v>
      </c>
      <c r="W29" s="70">
        <v>34</v>
      </c>
      <c r="X29" s="25">
        <v>22</v>
      </c>
      <c r="Y29" s="26">
        <v>56</v>
      </c>
      <c r="Z29" s="72" t="s">
        <v>97</v>
      </c>
      <c r="AA29" s="26" t="s">
        <v>97</v>
      </c>
      <c r="AB29" s="71">
        <v>6</v>
      </c>
      <c r="AC29" s="372">
        <v>1</v>
      </c>
      <c r="AD29" s="25">
        <v>3</v>
      </c>
      <c r="AE29" s="25">
        <v>3</v>
      </c>
      <c r="AF29" s="70">
        <v>31</v>
      </c>
      <c r="AG29" s="25">
        <v>24</v>
      </c>
      <c r="AH29" s="26">
        <v>55</v>
      </c>
      <c r="AI29" s="72" t="s">
        <v>97</v>
      </c>
      <c r="AJ29" s="26" t="s">
        <v>97</v>
      </c>
      <c r="AK29" s="27">
        <v>1</v>
      </c>
    </row>
    <row r="30" spans="1:37" s="1" customFormat="1" ht="18.75" customHeight="1">
      <c r="A30" s="80" t="s">
        <v>34</v>
      </c>
      <c r="B30" s="70">
        <v>5</v>
      </c>
      <c r="C30" s="25">
        <v>5</v>
      </c>
      <c r="D30" s="25">
        <v>5</v>
      </c>
      <c r="E30" s="70">
        <v>31</v>
      </c>
      <c r="F30" s="25">
        <v>26</v>
      </c>
      <c r="G30" s="26">
        <v>57</v>
      </c>
      <c r="H30" s="70" t="s">
        <v>97</v>
      </c>
      <c r="I30" s="25" t="s">
        <v>97</v>
      </c>
      <c r="J30" s="71">
        <v>5</v>
      </c>
      <c r="K30" s="70">
        <v>5</v>
      </c>
      <c r="L30" s="25">
        <v>5</v>
      </c>
      <c r="M30" s="25">
        <v>5</v>
      </c>
      <c r="N30" s="70">
        <v>41</v>
      </c>
      <c r="O30" s="25">
        <v>27</v>
      </c>
      <c r="P30" s="26">
        <v>68</v>
      </c>
      <c r="Q30" s="70" t="s">
        <v>97</v>
      </c>
      <c r="R30" s="25" t="s">
        <v>97</v>
      </c>
      <c r="S30" s="71">
        <v>4</v>
      </c>
      <c r="T30" s="70">
        <v>5</v>
      </c>
      <c r="U30" s="25">
        <v>5</v>
      </c>
      <c r="V30" s="25">
        <v>6</v>
      </c>
      <c r="W30" s="70">
        <v>40</v>
      </c>
      <c r="X30" s="25">
        <v>32</v>
      </c>
      <c r="Y30" s="26">
        <v>72</v>
      </c>
      <c r="Z30" s="70" t="s">
        <v>97</v>
      </c>
      <c r="AA30" s="25" t="s">
        <v>97</v>
      </c>
      <c r="AB30" s="71">
        <v>3</v>
      </c>
      <c r="AC30" s="372">
        <v>6</v>
      </c>
      <c r="AD30" s="25">
        <v>6</v>
      </c>
      <c r="AE30" s="25">
        <v>6</v>
      </c>
      <c r="AF30" s="70">
        <v>45</v>
      </c>
      <c r="AG30" s="25">
        <v>42</v>
      </c>
      <c r="AH30" s="26">
        <v>87</v>
      </c>
      <c r="AI30" s="70" t="s">
        <v>97</v>
      </c>
      <c r="AJ30" s="25" t="s">
        <v>97</v>
      </c>
      <c r="AK30" s="27">
        <v>3</v>
      </c>
    </row>
    <row r="31" spans="1:37" s="1" customFormat="1" ht="18.75" customHeight="1">
      <c r="A31" s="432" t="s">
        <v>16</v>
      </c>
      <c r="B31" s="433">
        <f aca="true" t="shared" si="0" ref="B31:G31">SUM(B8,B11,B13,B14,B15,B16,B17,B18,B20,B21,B22,B24,B26,B28,B30)</f>
        <v>287</v>
      </c>
      <c r="C31" s="434">
        <f t="shared" si="0"/>
        <v>395</v>
      </c>
      <c r="D31" s="435">
        <f t="shared" si="0"/>
        <v>529</v>
      </c>
      <c r="E31" s="436">
        <f t="shared" si="0"/>
        <v>4608</v>
      </c>
      <c r="F31" s="434">
        <f t="shared" si="0"/>
        <v>4269</v>
      </c>
      <c r="G31" s="437">
        <f t="shared" si="0"/>
        <v>8877</v>
      </c>
      <c r="H31" s="436" t="s">
        <v>97</v>
      </c>
      <c r="I31" s="434" t="s">
        <v>97</v>
      </c>
      <c r="J31" s="438">
        <f aca="true" t="shared" si="1" ref="J31:P31">SUM(J8,J11,J13,J14,J15,J16,J17,J18,J20,J21,J22,J24,J26,J28,J30)</f>
        <v>518</v>
      </c>
      <c r="K31" s="433">
        <f t="shared" si="1"/>
        <v>283</v>
      </c>
      <c r="L31" s="434">
        <f t="shared" si="1"/>
        <v>393</v>
      </c>
      <c r="M31" s="435">
        <f t="shared" si="1"/>
        <v>522</v>
      </c>
      <c r="N31" s="436">
        <f t="shared" si="1"/>
        <v>4785</v>
      </c>
      <c r="O31" s="434">
        <f t="shared" si="1"/>
        <v>4298</v>
      </c>
      <c r="P31" s="437">
        <f t="shared" si="1"/>
        <v>9083</v>
      </c>
      <c r="Q31" s="436" t="s">
        <v>97</v>
      </c>
      <c r="R31" s="434" t="s">
        <v>97</v>
      </c>
      <c r="S31" s="438">
        <f aca="true" t="shared" si="2" ref="S31:Y31">SUM(S8,S11,S13,S14,S15,S16,S17,S18,S20,S21,S22,S24,S26,S28,S30)</f>
        <v>492</v>
      </c>
      <c r="T31" s="433">
        <f t="shared" si="2"/>
        <v>287</v>
      </c>
      <c r="U31" s="434">
        <f t="shared" si="2"/>
        <v>412</v>
      </c>
      <c r="V31" s="435">
        <f t="shared" si="2"/>
        <v>537</v>
      </c>
      <c r="W31" s="436">
        <f t="shared" si="2"/>
        <v>5175</v>
      </c>
      <c r="X31" s="434">
        <f t="shared" si="2"/>
        <v>4492</v>
      </c>
      <c r="Y31" s="437">
        <f t="shared" si="2"/>
        <v>9667</v>
      </c>
      <c r="Z31" s="436" t="s">
        <v>97</v>
      </c>
      <c r="AA31" s="434" t="s">
        <v>97</v>
      </c>
      <c r="AB31" s="438">
        <f aca="true" t="shared" si="3" ref="AB31:AH31">SUM(AB8,AB11,AB13,AB14,AB15,AB16,AB17,AB18,AB20,AB21,AB22,AB24,AB26,AB28,AB30)</f>
        <v>500</v>
      </c>
      <c r="AC31" s="436">
        <f t="shared" si="3"/>
        <v>284</v>
      </c>
      <c r="AD31" s="434">
        <f t="shared" si="3"/>
        <v>403</v>
      </c>
      <c r="AE31" s="435">
        <f t="shared" si="3"/>
        <v>518</v>
      </c>
      <c r="AF31" s="436">
        <f t="shared" si="3"/>
        <v>4758</v>
      </c>
      <c r="AG31" s="434">
        <f t="shared" si="3"/>
        <v>4242</v>
      </c>
      <c r="AH31" s="437">
        <f t="shared" si="3"/>
        <v>9000</v>
      </c>
      <c r="AI31" s="436" t="s">
        <v>97</v>
      </c>
      <c r="AJ31" s="434" t="s">
        <v>97</v>
      </c>
      <c r="AK31" s="439">
        <f>SUM(AK8,AK11,AK13,AK14,AK15,AK16,AK17,AK18,AK20,AK21,AK22,AK24,AK26,AK28,AK30)</f>
        <v>510</v>
      </c>
    </row>
    <row r="32" spans="1:37" s="1" customFormat="1" ht="18.75" customHeight="1">
      <c r="A32" s="432" t="s">
        <v>17</v>
      </c>
      <c r="B32" s="433">
        <f aca="true" t="shared" si="4" ref="B32:G32">SUM(B9,B12,B25,B29)</f>
        <v>15</v>
      </c>
      <c r="C32" s="434">
        <f t="shared" si="4"/>
        <v>41</v>
      </c>
      <c r="D32" s="435">
        <f t="shared" si="4"/>
        <v>40</v>
      </c>
      <c r="E32" s="433">
        <f t="shared" si="4"/>
        <v>355</v>
      </c>
      <c r="F32" s="434">
        <f t="shared" si="4"/>
        <v>270</v>
      </c>
      <c r="G32" s="434">
        <f t="shared" si="4"/>
        <v>625</v>
      </c>
      <c r="H32" s="436" t="s">
        <v>97</v>
      </c>
      <c r="I32" s="434" t="s">
        <v>97</v>
      </c>
      <c r="J32" s="435">
        <f aca="true" t="shared" si="5" ref="J32:P32">SUM(J9,J12,J25,J29)</f>
        <v>33</v>
      </c>
      <c r="K32" s="433">
        <f t="shared" si="5"/>
        <v>12</v>
      </c>
      <c r="L32" s="434">
        <f t="shared" si="5"/>
        <v>39</v>
      </c>
      <c r="M32" s="435">
        <f t="shared" si="5"/>
        <v>39</v>
      </c>
      <c r="N32" s="433">
        <f t="shared" si="5"/>
        <v>348</v>
      </c>
      <c r="O32" s="434">
        <f t="shared" si="5"/>
        <v>316</v>
      </c>
      <c r="P32" s="434">
        <f t="shared" si="5"/>
        <v>664</v>
      </c>
      <c r="Q32" s="436" t="s">
        <v>97</v>
      </c>
      <c r="R32" s="434" t="s">
        <v>97</v>
      </c>
      <c r="S32" s="435">
        <f aca="true" t="shared" si="6" ref="S32:Y32">SUM(S9,S12,S25,S29)</f>
        <v>40</v>
      </c>
      <c r="T32" s="433">
        <f t="shared" si="6"/>
        <v>16</v>
      </c>
      <c r="U32" s="434">
        <f t="shared" si="6"/>
        <v>53</v>
      </c>
      <c r="V32" s="435">
        <f t="shared" si="6"/>
        <v>53</v>
      </c>
      <c r="W32" s="433">
        <f t="shared" si="6"/>
        <v>420</v>
      </c>
      <c r="X32" s="434">
        <f t="shared" si="6"/>
        <v>408</v>
      </c>
      <c r="Y32" s="434">
        <f t="shared" si="6"/>
        <v>828</v>
      </c>
      <c r="Z32" s="436" t="s">
        <v>97</v>
      </c>
      <c r="AA32" s="434" t="s">
        <v>97</v>
      </c>
      <c r="AB32" s="435">
        <f aca="true" t="shared" si="7" ref="AB32:AH32">SUM(AB9,AB12,AB25,AB29)</f>
        <v>63</v>
      </c>
      <c r="AC32" s="436">
        <f t="shared" si="7"/>
        <v>18</v>
      </c>
      <c r="AD32" s="434">
        <f t="shared" si="7"/>
        <v>55</v>
      </c>
      <c r="AE32" s="435">
        <f t="shared" si="7"/>
        <v>52</v>
      </c>
      <c r="AF32" s="433">
        <f t="shared" si="7"/>
        <v>434</v>
      </c>
      <c r="AG32" s="434">
        <f t="shared" si="7"/>
        <v>397</v>
      </c>
      <c r="AH32" s="434">
        <f t="shared" si="7"/>
        <v>831</v>
      </c>
      <c r="AI32" s="436" t="s">
        <v>97</v>
      </c>
      <c r="AJ32" s="434" t="s">
        <v>97</v>
      </c>
      <c r="AK32" s="440">
        <f>SUM(AK9,AK12,AK25,AK29)</f>
        <v>50</v>
      </c>
    </row>
    <row r="33" spans="1:37" s="1" customFormat="1" ht="18.75" customHeight="1" thickBot="1">
      <c r="A33" s="91" t="s">
        <v>15</v>
      </c>
      <c r="B33" s="426">
        <f aca="true" t="shared" si="8" ref="B33:G33">SUM(B31:B32)</f>
        <v>302</v>
      </c>
      <c r="C33" s="427">
        <f t="shared" si="8"/>
        <v>436</v>
      </c>
      <c r="D33" s="428">
        <f t="shared" si="8"/>
        <v>569</v>
      </c>
      <c r="E33" s="426">
        <f t="shared" si="8"/>
        <v>4963</v>
      </c>
      <c r="F33" s="427">
        <f t="shared" si="8"/>
        <v>4539</v>
      </c>
      <c r="G33" s="429">
        <f t="shared" si="8"/>
        <v>9502</v>
      </c>
      <c r="H33" s="430" t="s">
        <v>97</v>
      </c>
      <c r="I33" s="427" t="s">
        <v>97</v>
      </c>
      <c r="J33" s="428">
        <f aca="true" t="shared" si="9" ref="J33:P33">SUM(J31:J32)</f>
        <v>551</v>
      </c>
      <c r="K33" s="426">
        <f t="shared" si="9"/>
        <v>295</v>
      </c>
      <c r="L33" s="427">
        <f t="shared" si="9"/>
        <v>432</v>
      </c>
      <c r="M33" s="428">
        <f t="shared" si="9"/>
        <v>561</v>
      </c>
      <c r="N33" s="426">
        <f t="shared" si="9"/>
        <v>5133</v>
      </c>
      <c r="O33" s="427">
        <f t="shared" si="9"/>
        <v>4614</v>
      </c>
      <c r="P33" s="429">
        <f t="shared" si="9"/>
        <v>9747</v>
      </c>
      <c r="Q33" s="430" t="s">
        <v>97</v>
      </c>
      <c r="R33" s="427" t="s">
        <v>97</v>
      </c>
      <c r="S33" s="428">
        <f aca="true" t="shared" si="10" ref="S33:Y33">SUM(S31:S32)</f>
        <v>532</v>
      </c>
      <c r="T33" s="426">
        <f t="shared" si="10"/>
        <v>303</v>
      </c>
      <c r="U33" s="427">
        <f t="shared" si="10"/>
        <v>465</v>
      </c>
      <c r="V33" s="428">
        <f t="shared" si="10"/>
        <v>590</v>
      </c>
      <c r="W33" s="426">
        <f t="shared" si="10"/>
        <v>5595</v>
      </c>
      <c r="X33" s="427">
        <f t="shared" si="10"/>
        <v>4900</v>
      </c>
      <c r="Y33" s="429">
        <f t="shared" si="10"/>
        <v>10495</v>
      </c>
      <c r="Z33" s="430" t="s">
        <v>97</v>
      </c>
      <c r="AA33" s="427" t="s">
        <v>97</v>
      </c>
      <c r="AB33" s="428">
        <f aca="true" t="shared" si="11" ref="AB33:AH33">SUM(AB31:AB32)</f>
        <v>563</v>
      </c>
      <c r="AC33" s="430">
        <f t="shared" si="11"/>
        <v>302</v>
      </c>
      <c r="AD33" s="427">
        <f t="shared" si="11"/>
        <v>458</v>
      </c>
      <c r="AE33" s="428">
        <f t="shared" si="11"/>
        <v>570</v>
      </c>
      <c r="AF33" s="426">
        <f t="shared" si="11"/>
        <v>5192</v>
      </c>
      <c r="AG33" s="427">
        <f t="shared" si="11"/>
        <v>4639</v>
      </c>
      <c r="AH33" s="429">
        <f t="shared" si="11"/>
        <v>9831</v>
      </c>
      <c r="AI33" s="430" t="s">
        <v>97</v>
      </c>
      <c r="AJ33" s="427" t="s">
        <v>97</v>
      </c>
      <c r="AK33" s="431">
        <f>SUM(AK31:AK32)</f>
        <v>560</v>
      </c>
    </row>
    <row r="34" spans="1:37" ht="14.25" customHeight="1" thickTop="1">
      <c r="A34" s="562"/>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row>
    <row r="35" spans="1:28" ht="14.25" customHeight="1">
      <c r="A35" s="204" t="s">
        <v>267</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row>
    <row r="36" spans="1:28" ht="14.25" customHeight="1">
      <c r="A36" s="539" t="s">
        <v>331</v>
      </c>
      <c r="B36" s="539"/>
      <c r="C36" s="539"/>
      <c r="D36" s="539"/>
      <c r="E36" s="539"/>
      <c r="F36" s="539"/>
      <c r="G36" s="204"/>
      <c r="H36" s="204"/>
      <c r="I36" s="204"/>
      <c r="J36" s="204"/>
      <c r="K36" s="204"/>
      <c r="L36" s="204"/>
      <c r="M36" s="204"/>
      <c r="N36" s="204"/>
      <c r="O36" s="204"/>
      <c r="P36" s="204"/>
      <c r="Q36" s="204"/>
      <c r="R36" s="204"/>
      <c r="S36" s="204"/>
      <c r="T36" s="204"/>
      <c r="U36" s="204"/>
      <c r="V36" s="204"/>
      <c r="W36" s="204"/>
      <c r="X36" s="204"/>
      <c r="Y36" s="204"/>
      <c r="Z36" s="204"/>
      <c r="AA36" s="204"/>
      <c r="AB36" s="204"/>
    </row>
    <row r="37" spans="1:34" ht="14.25" customHeight="1">
      <c r="A37" s="537" t="s">
        <v>326</v>
      </c>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row>
    <row r="38" spans="1:32" ht="14.25" customHeight="1">
      <c r="A38" s="47" t="s">
        <v>154</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F38" s="214"/>
    </row>
    <row r="39" spans="1:28"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row>
    <row r="40" spans="1:28"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row>
    <row r="41" ht="12.75">
      <c r="M41" s="5" t="s">
        <v>7</v>
      </c>
    </row>
    <row r="56" ht="28.5" customHeight="1"/>
    <row r="57" ht="19.5" customHeight="1"/>
    <row r="58" ht="19.5" customHeight="1"/>
    <row r="59" ht="19.5" customHeight="1"/>
  </sheetData>
  <sheetProtection/>
  <mergeCells count="31">
    <mergeCell ref="T4:AB4"/>
    <mergeCell ref="T5:T6"/>
    <mergeCell ref="U5:U6"/>
    <mergeCell ref="V5:V6"/>
    <mergeCell ref="A2:AK2"/>
    <mergeCell ref="A3:AK3"/>
    <mergeCell ref="A4:A6"/>
    <mergeCell ref="AC4:AK4"/>
    <mergeCell ref="B4:J4"/>
    <mergeCell ref="AJ1:AK1"/>
    <mergeCell ref="K5:K6"/>
    <mergeCell ref="L5:L6"/>
    <mergeCell ref="M5:M6"/>
    <mergeCell ref="N5:P5"/>
    <mergeCell ref="C5:C6"/>
    <mergeCell ref="W5:Y5"/>
    <mergeCell ref="E5:G5"/>
    <mergeCell ref="H5:J5"/>
    <mergeCell ref="A36:F36"/>
    <mergeCell ref="Z5:AB5"/>
    <mergeCell ref="Q5:S5"/>
    <mergeCell ref="D5:D6"/>
    <mergeCell ref="K4:S4"/>
    <mergeCell ref="A34:AK34"/>
    <mergeCell ref="A37:AH37"/>
    <mergeCell ref="AI5:AK5"/>
    <mergeCell ref="AC5:AC6"/>
    <mergeCell ref="AD5:AD6"/>
    <mergeCell ref="AE5:AE6"/>
    <mergeCell ref="AF5:AH5"/>
    <mergeCell ref="B5:B6"/>
  </mergeCells>
  <hyperlinks>
    <hyperlink ref="A1" r:id="rId1" display="http://kayham.erciyes.edu.tr/"/>
  </hyperlinks>
  <printOptions/>
  <pageMargins left="0.984251968503937" right="0.21" top="0.984251968503937" bottom="0.76" header="0.5118110236220472" footer="0.5118110236220472"/>
  <pageSetup fitToHeight="1" fitToWidth="1" horizontalDpi="600" verticalDpi="600" orientation="landscape" paperSize="9" scale="91" r:id="rId3"/>
  <drawing r:id="rId2"/>
</worksheet>
</file>

<file path=xl/worksheets/sheet8.xml><?xml version="1.0" encoding="utf-8"?>
<worksheet xmlns="http://schemas.openxmlformats.org/spreadsheetml/2006/main" xmlns:r="http://schemas.openxmlformats.org/officeDocument/2006/relationships">
  <dimension ref="A1:Y48"/>
  <sheetViews>
    <sheetView zoomScalePageLayoutView="0" workbookViewId="0" topLeftCell="A1">
      <selection activeCell="K47" sqref="K47"/>
    </sheetView>
  </sheetViews>
  <sheetFormatPr defaultColWidth="9.00390625" defaultRowHeight="12.75"/>
  <cols>
    <col min="1" max="1" width="23.125" style="0" customWidth="1"/>
    <col min="2" max="25" width="8.75390625" style="0" customWidth="1"/>
  </cols>
  <sheetData>
    <row r="1" spans="1:25" s="4" customFormat="1" ht="13.5" thickBot="1">
      <c r="A1" s="3" t="s">
        <v>8</v>
      </c>
      <c r="B1" s="3"/>
      <c r="Y1" s="117" t="s">
        <v>5</v>
      </c>
    </row>
    <row r="2" spans="1:25" ht="26.25" customHeight="1" thickTop="1">
      <c r="A2" s="542" t="s">
        <v>218</v>
      </c>
      <c r="B2" s="543"/>
      <c r="C2" s="543"/>
      <c r="D2" s="543"/>
      <c r="E2" s="543"/>
      <c r="F2" s="543"/>
      <c r="G2" s="543"/>
      <c r="H2" s="543"/>
      <c r="I2" s="543"/>
      <c r="J2" s="543"/>
      <c r="K2" s="543"/>
      <c r="L2" s="543"/>
      <c r="M2" s="543"/>
      <c r="N2" s="543"/>
      <c r="O2" s="543"/>
      <c r="P2" s="543"/>
      <c r="Q2" s="543"/>
      <c r="R2" s="543"/>
      <c r="S2" s="543"/>
      <c r="T2" s="543"/>
      <c r="U2" s="543"/>
      <c r="V2" s="543"/>
      <c r="W2" s="543"/>
      <c r="X2" s="543"/>
      <c r="Y2" s="544"/>
    </row>
    <row r="3" spans="1:25" ht="27.75" customHeight="1" thickBot="1">
      <c r="A3" s="545" t="s">
        <v>99</v>
      </c>
      <c r="B3" s="546"/>
      <c r="C3" s="546"/>
      <c r="D3" s="546"/>
      <c r="E3" s="546"/>
      <c r="F3" s="546"/>
      <c r="G3" s="546"/>
      <c r="H3" s="546"/>
      <c r="I3" s="546"/>
      <c r="J3" s="546"/>
      <c r="K3" s="546"/>
      <c r="L3" s="546"/>
      <c r="M3" s="546"/>
      <c r="N3" s="546"/>
      <c r="O3" s="546"/>
      <c r="P3" s="546"/>
      <c r="Q3" s="546"/>
      <c r="R3" s="546"/>
      <c r="S3" s="546"/>
      <c r="T3" s="546"/>
      <c r="U3" s="546"/>
      <c r="V3" s="546"/>
      <c r="W3" s="546"/>
      <c r="X3" s="546"/>
      <c r="Y3" s="547"/>
    </row>
    <row r="4" spans="1:25" ht="33" customHeight="1" thickBot="1">
      <c r="A4" s="558" t="s">
        <v>24</v>
      </c>
      <c r="B4" s="559">
        <v>2009</v>
      </c>
      <c r="C4" s="560"/>
      <c r="D4" s="560"/>
      <c r="E4" s="560"/>
      <c r="F4" s="560"/>
      <c r="G4" s="560"/>
      <c r="H4" s="560"/>
      <c r="I4" s="561"/>
      <c r="J4" s="559">
        <v>2010</v>
      </c>
      <c r="K4" s="560"/>
      <c r="L4" s="560"/>
      <c r="M4" s="560"/>
      <c r="N4" s="560"/>
      <c r="O4" s="560"/>
      <c r="P4" s="560"/>
      <c r="Q4" s="561"/>
      <c r="R4" s="560">
        <v>2011</v>
      </c>
      <c r="S4" s="560"/>
      <c r="T4" s="560"/>
      <c r="U4" s="560"/>
      <c r="V4" s="560"/>
      <c r="W4" s="560"/>
      <c r="X4" s="560"/>
      <c r="Y4" s="584"/>
    </row>
    <row r="5" spans="1:25" ht="61.5" customHeight="1" thickBot="1">
      <c r="A5" s="558"/>
      <c r="B5" s="534" t="s">
        <v>25</v>
      </c>
      <c r="C5" s="523" t="s">
        <v>11</v>
      </c>
      <c r="D5" s="555" t="s">
        <v>9</v>
      </c>
      <c r="E5" s="556"/>
      <c r="F5" s="557"/>
      <c r="G5" s="518" t="s">
        <v>10</v>
      </c>
      <c r="H5" s="516"/>
      <c r="I5" s="517"/>
      <c r="J5" s="534" t="s">
        <v>25</v>
      </c>
      <c r="K5" s="523" t="s">
        <v>11</v>
      </c>
      <c r="L5" s="555" t="s">
        <v>9</v>
      </c>
      <c r="M5" s="556"/>
      <c r="N5" s="557"/>
      <c r="O5" s="518" t="s">
        <v>10</v>
      </c>
      <c r="P5" s="516"/>
      <c r="Q5" s="517"/>
      <c r="R5" s="585" t="s">
        <v>25</v>
      </c>
      <c r="S5" s="523" t="s">
        <v>11</v>
      </c>
      <c r="T5" s="555" t="s">
        <v>9</v>
      </c>
      <c r="U5" s="556"/>
      <c r="V5" s="557"/>
      <c r="W5" s="518" t="s">
        <v>10</v>
      </c>
      <c r="X5" s="516"/>
      <c r="Y5" s="519"/>
    </row>
    <row r="6" spans="1:25" ht="69" customHeight="1" thickBot="1">
      <c r="A6" s="558"/>
      <c r="B6" s="554"/>
      <c r="C6" s="554"/>
      <c r="D6" s="152" t="s">
        <v>21</v>
      </c>
      <c r="E6" s="153" t="s">
        <v>23</v>
      </c>
      <c r="F6" s="167" t="s">
        <v>22</v>
      </c>
      <c r="G6" s="10" t="s">
        <v>21</v>
      </c>
      <c r="H6" s="11" t="s">
        <v>20</v>
      </c>
      <c r="I6" s="49" t="s">
        <v>22</v>
      </c>
      <c r="J6" s="554"/>
      <c r="K6" s="554"/>
      <c r="L6" s="152" t="s">
        <v>21</v>
      </c>
      <c r="M6" s="153" t="s">
        <v>23</v>
      </c>
      <c r="N6" s="167" t="s">
        <v>22</v>
      </c>
      <c r="O6" s="10" t="s">
        <v>21</v>
      </c>
      <c r="P6" s="11" t="s">
        <v>20</v>
      </c>
      <c r="Q6" s="49" t="s">
        <v>22</v>
      </c>
      <c r="R6" s="586"/>
      <c r="S6" s="540"/>
      <c r="T6" s="103" t="s">
        <v>21</v>
      </c>
      <c r="U6" s="104" t="s">
        <v>23</v>
      </c>
      <c r="V6" s="105" t="s">
        <v>22</v>
      </c>
      <c r="W6" s="15" t="s">
        <v>21</v>
      </c>
      <c r="X6" s="16" t="s">
        <v>20</v>
      </c>
      <c r="Y6" s="17" t="s">
        <v>22</v>
      </c>
    </row>
    <row r="7" spans="1:25" s="1" customFormat="1" ht="24" customHeight="1">
      <c r="A7" s="90" t="s">
        <v>26</v>
      </c>
      <c r="B7" s="55">
        <v>95</v>
      </c>
      <c r="C7" s="34">
        <v>1423</v>
      </c>
      <c r="D7" s="34">
        <v>28006</v>
      </c>
      <c r="E7" s="34">
        <v>26256</v>
      </c>
      <c r="F7" s="34">
        <v>54262</v>
      </c>
      <c r="G7" s="19">
        <v>1243</v>
      </c>
      <c r="H7" s="19">
        <v>1145</v>
      </c>
      <c r="I7" s="87">
        <v>2388</v>
      </c>
      <c r="J7" s="55">
        <v>95</v>
      </c>
      <c r="K7" s="34">
        <v>1546</v>
      </c>
      <c r="L7" s="34">
        <v>28002</v>
      </c>
      <c r="M7" s="34">
        <v>26297</v>
      </c>
      <c r="N7" s="34">
        <v>54299</v>
      </c>
      <c r="O7" s="19">
        <v>1310</v>
      </c>
      <c r="P7" s="19">
        <v>1141</v>
      </c>
      <c r="Q7" s="87">
        <v>2451</v>
      </c>
      <c r="R7" s="55">
        <v>96</v>
      </c>
      <c r="S7" s="34">
        <v>1585</v>
      </c>
      <c r="T7" s="34">
        <v>27718</v>
      </c>
      <c r="U7" s="34">
        <v>26086</v>
      </c>
      <c r="V7" s="34">
        <v>53804</v>
      </c>
      <c r="W7" s="19">
        <v>1379</v>
      </c>
      <c r="X7" s="19">
        <v>1313</v>
      </c>
      <c r="Y7" s="164">
        <v>2692</v>
      </c>
    </row>
    <row r="8" spans="1:25" s="1" customFormat="1" ht="24" customHeight="1">
      <c r="A8" s="79" t="s">
        <v>37</v>
      </c>
      <c r="B8" s="57">
        <v>91</v>
      </c>
      <c r="C8" s="25">
        <v>1339</v>
      </c>
      <c r="D8" s="25">
        <v>27078</v>
      </c>
      <c r="E8" s="25">
        <v>25534</v>
      </c>
      <c r="F8" s="25">
        <v>52612</v>
      </c>
      <c r="G8" s="25">
        <v>1210</v>
      </c>
      <c r="H8" s="25">
        <v>1028</v>
      </c>
      <c r="I8" s="75">
        <v>2238</v>
      </c>
      <c r="J8" s="57">
        <v>90</v>
      </c>
      <c r="K8" s="25">
        <v>1413</v>
      </c>
      <c r="L8" s="25">
        <v>27006</v>
      </c>
      <c r="M8" s="25">
        <v>25527</v>
      </c>
      <c r="N8" s="25">
        <v>52533</v>
      </c>
      <c r="O8" s="25">
        <v>1262</v>
      </c>
      <c r="P8" s="25">
        <v>1017</v>
      </c>
      <c r="Q8" s="75">
        <v>2279</v>
      </c>
      <c r="R8" s="57">
        <v>91</v>
      </c>
      <c r="S8" s="25">
        <v>1452</v>
      </c>
      <c r="T8" s="25">
        <v>26727</v>
      </c>
      <c r="U8" s="25">
        <v>25274</v>
      </c>
      <c r="V8" s="25">
        <v>52001</v>
      </c>
      <c r="W8" s="25">
        <v>1318</v>
      </c>
      <c r="X8" s="25">
        <v>1187</v>
      </c>
      <c r="Y8" s="30">
        <v>2505</v>
      </c>
    </row>
    <row r="9" spans="1:25" s="1" customFormat="1" ht="24" customHeight="1">
      <c r="A9" s="79" t="s">
        <v>36</v>
      </c>
      <c r="B9" s="57">
        <v>4</v>
      </c>
      <c r="C9" s="18">
        <v>84</v>
      </c>
      <c r="D9" s="18">
        <v>928</v>
      </c>
      <c r="E9" s="18">
        <v>722</v>
      </c>
      <c r="F9" s="25">
        <v>1650</v>
      </c>
      <c r="G9" s="18">
        <v>33</v>
      </c>
      <c r="H9" s="18">
        <v>117</v>
      </c>
      <c r="I9" s="59">
        <v>150</v>
      </c>
      <c r="J9" s="57">
        <v>5</v>
      </c>
      <c r="K9" s="18">
        <v>133</v>
      </c>
      <c r="L9" s="18">
        <v>996</v>
      </c>
      <c r="M9" s="18">
        <v>770</v>
      </c>
      <c r="N9" s="25">
        <v>1766</v>
      </c>
      <c r="O9" s="18">
        <v>48</v>
      </c>
      <c r="P9" s="18">
        <v>124</v>
      </c>
      <c r="Q9" s="59">
        <v>172</v>
      </c>
      <c r="R9" s="57">
        <v>5</v>
      </c>
      <c r="S9" s="18">
        <v>133</v>
      </c>
      <c r="T9" s="18">
        <v>991</v>
      </c>
      <c r="U9" s="18">
        <v>812</v>
      </c>
      <c r="V9" s="25">
        <v>1803</v>
      </c>
      <c r="W9" s="18">
        <v>61</v>
      </c>
      <c r="X9" s="18">
        <v>126</v>
      </c>
      <c r="Y9" s="165">
        <v>187</v>
      </c>
    </row>
    <row r="10" spans="1:25" s="1" customFormat="1" ht="24" customHeight="1">
      <c r="A10" s="80" t="s">
        <v>27</v>
      </c>
      <c r="B10" s="57">
        <v>105</v>
      </c>
      <c r="C10" s="25">
        <v>1869</v>
      </c>
      <c r="D10" s="25">
        <v>37560</v>
      </c>
      <c r="E10" s="25">
        <v>26395</v>
      </c>
      <c r="F10" s="25">
        <v>73855</v>
      </c>
      <c r="G10" s="18">
        <v>1488</v>
      </c>
      <c r="H10" s="18">
        <v>1583</v>
      </c>
      <c r="I10" s="59">
        <v>3071</v>
      </c>
      <c r="J10" s="57">
        <v>110</v>
      </c>
      <c r="K10" s="25">
        <v>2025</v>
      </c>
      <c r="L10" s="25">
        <v>37813</v>
      </c>
      <c r="M10" s="25">
        <v>35779</v>
      </c>
      <c r="N10" s="25">
        <v>73592</v>
      </c>
      <c r="O10" s="18">
        <v>1769</v>
      </c>
      <c r="P10" s="18">
        <v>1561</v>
      </c>
      <c r="Q10" s="59">
        <v>3330</v>
      </c>
      <c r="R10" s="57">
        <v>110</v>
      </c>
      <c r="S10" s="25">
        <v>2094</v>
      </c>
      <c r="T10" s="25">
        <v>37933</v>
      </c>
      <c r="U10" s="25">
        <v>36257</v>
      </c>
      <c r="V10" s="25">
        <v>74190</v>
      </c>
      <c r="W10" s="18">
        <v>1833</v>
      </c>
      <c r="X10" s="18">
        <v>1800</v>
      </c>
      <c r="Y10" s="165">
        <v>3633</v>
      </c>
    </row>
    <row r="11" spans="1:25" s="1" customFormat="1" ht="24" customHeight="1">
      <c r="A11" s="79" t="s">
        <v>37</v>
      </c>
      <c r="B11" s="57">
        <v>98</v>
      </c>
      <c r="C11" s="25">
        <v>1680</v>
      </c>
      <c r="D11" s="25">
        <v>36133</v>
      </c>
      <c r="E11" s="25">
        <v>34589</v>
      </c>
      <c r="F11" s="25">
        <v>70722</v>
      </c>
      <c r="G11" s="25">
        <v>1305</v>
      </c>
      <c r="H11" s="25">
        <v>1429</v>
      </c>
      <c r="I11" s="75">
        <v>2734</v>
      </c>
      <c r="J11" s="57">
        <v>98</v>
      </c>
      <c r="K11" s="25">
        <v>1715</v>
      </c>
      <c r="L11" s="25">
        <v>35585</v>
      </c>
      <c r="M11" s="25">
        <v>34048</v>
      </c>
      <c r="N11" s="25">
        <v>69633</v>
      </c>
      <c r="O11" s="25">
        <v>1586</v>
      </c>
      <c r="P11" s="25">
        <v>1382</v>
      </c>
      <c r="Q11" s="75">
        <v>2968</v>
      </c>
      <c r="R11" s="57">
        <v>98</v>
      </c>
      <c r="S11" s="25">
        <v>1770</v>
      </c>
      <c r="T11" s="25">
        <v>35582</v>
      </c>
      <c r="U11" s="25">
        <v>34357</v>
      </c>
      <c r="V11" s="25">
        <v>69939</v>
      </c>
      <c r="W11" s="25">
        <v>1604</v>
      </c>
      <c r="X11" s="25">
        <v>1602</v>
      </c>
      <c r="Y11" s="30">
        <v>3206</v>
      </c>
    </row>
    <row r="12" spans="1:25" s="1" customFormat="1" ht="24" customHeight="1">
      <c r="A12" s="79" t="s">
        <v>36</v>
      </c>
      <c r="B12" s="57">
        <v>7</v>
      </c>
      <c r="C12" s="18">
        <v>189</v>
      </c>
      <c r="D12" s="25">
        <v>1427</v>
      </c>
      <c r="E12" s="25">
        <v>1706</v>
      </c>
      <c r="F12" s="25">
        <v>3133</v>
      </c>
      <c r="G12" s="18">
        <v>183</v>
      </c>
      <c r="H12" s="18">
        <v>154</v>
      </c>
      <c r="I12" s="59">
        <v>337</v>
      </c>
      <c r="J12" s="57">
        <v>12</v>
      </c>
      <c r="K12" s="18">
        <v>310</v>
      </c>
      <c r="L12" s="25">
        <v>2228</v>
      </c>
      <c r="M12" s="25">
        <v>1731</v>
      </c>
      <c r="N12" s="25">
        <v>3959</v>
      </c>
      <c r="O12" s="18">
        <v>183</v>
      </c>
      <c r="P12" s="18">
        <v>179</v>
      </c>
      <c r="Q12" s="59">
        <v>362</v>
      </c>
      <c r="R12" s="57">
        <v>12</v>
      </c>
      <c r="S12" s="18">
        <v>324</v>
      </c>
      <c r="T12" s="25">
        <v>2351</v>
      </c>
      <c r="U12" s="25">
        <v>1900</v>
      </c>
      <c r="V12" s="25">
        <v>4251</v>
      </c>
      <c r="W12" s="18">
        <v>229</v>
      </c>
      <c r="X12" s="18">
        <v>198</v>
      </c>
      <c r="Y12" s="165">
        <v>427</v>
      </c>
    </row>
    <row r="13" spans="1:25" s="1" customFormat="1" ht="24" customHeight="1">
      <c r="A13" s="80" t="s">
        <v>38</v>
      </c>
      <c r="B13" s="57">
        <v>6</v>
      </c>
      <c r="C13" s="18">
        <v>46</v>
      </c>
      <c r="D13" s="18">
        <v>392</v>
      </c>
      <c r="E13" s="18">
        <v>440</v>
      </c>
      <c r="F13" s="18">
        <v>832</v>
      </c>
      <c r="G13" s="18">
        <v>32</v>
      </c>
      <c r="H13" s="18">
        <v>30</v>
      </c>
      <c r="I13" s="59">
        <v>62</v>
      </c>
      <c r="J13" s="57">
        <v>7</v>
      </c>
      <c r="K13" s="18">
        <v>57</v>
      </c>
      <c r="L13" s="18">
        <v>370</v>
      </c>
      <c r="M13" s="18">
        <v>403</v>
      </c>
      <c r="N13" s="18">
        <v>773</v>
      </c>
      <c r="O13" s="18">
        <v>27</v>
      </c>
      <c r="P13" s="18">
        <v>23</v>
      </c>
      <c r="Q13" s="59">
        <v>50</v>
      </c>
      <c r="R13" s="57">
        <v>7</v>
      </c>
      <c r="S13" s="18">
        <v>55</v>
      </c>
      <c r="T13" s="18">
        <v>341</v>
      </c>
      <c r="U13" s="18">
        <v>374</v>
      </c>
      <c r="V13" s="18">
        <v>715</v>
      </c>
      <c r="W13" s="18">
        <v>31</v>
      </c>
      <c r="X13" s="18">
        <v>23</v>
      </c>
      <c r="Y13" s="165">
        <v>54</v>
      </c>
    </row>
    <row r="14" spans="1:25" s="1" customFormat="1" ht="24" customHeight="1">
      <c r="A14" s="80" t="s">
        <v>39</v>
      </c>
      <c r="B14" s="57">
        <v>29</v>
      </c>
      <c r="C14" s="18">
        <v>256</v>
      </c>
      <c r="D14" s="25">
        <v>2379</v>
      </c>
      <c r="E14" s="25">
        <v>2262</v>
      </c>
      <c r="F14" s="25">
        <v>4641</v>
      </c>
      <c r="G14" s="18">
        <v>127</v>
      </c>
      <c r="H14" s="18">
        <v>122</v>
      </c>
      <c r="I14" s="59">
        <v>249</v>
      </c>
      <c r="J14" s="57">
        <v>29</v>
      </c>
      <c r="K14" s="18">
        <v>266</v>
      </c>
      <c r="L14" s="25">
        <v>2321</v>
      </c>
      <c r="M14" s="25">
        <v>2194</v>
      </c>
      <c r="N14" s="25">
        <v>4515</v>
      </c>
      <c r="O14" s="18">
        <v>129</v>
      </c>
      <c r="P14" s="18">
        <v>115</v>
      </c>
      <c r="Q14" s="59">
        <v>244</v>
      </c>
      <c r="R14" s="57">
        <v>29</v>
      </c>
      <c r="S14" s="18">
        <v>257</v>
      </c>
      <c r="T14" s="25">
        <v>2082</v>
      </c>
      <c r="U14" s="25">
        <v>2053</v>
      </c>
      <c r="V14" s="25">
        <v>4135</v>
      </c>
      <c r="W14" s="18">
        <v>132</v>
      </c>
      <c r="X14" s="18">
        <v>117</v>
      </c>
      <c r="Y14" s="165">
        <v>249</v>
      </c>
    </row>
    <row r="15" spans="1:25" s="1" customFormat="1" ht="24" customHeight="1">
      <c r="A15" s="80" t="s">
        <v>28</v>
      </c>
      <c r="B15" s="57">
        <v>69</v>
      </c>
      <c r="C15" s="18">
        <v>477</v>
      </c>
      <c r="D15" s="25">
        <v>5248</v>
      </c>
      <c r="E15" s="25">
        <v>4950</v>
      </c>
      <c r="F15" s="25">
        <v>10198</v>
      </c>
      <c r="G15" s="18">
        <v>329</v>
      </c>
      <c r="H15" s="18">
        <v>271</v>
      </c>
      <c r="I15" s="59">
        <v>600</v>
      </c>
      <c r="J15" s="57">
        <v>67</v>
      </c>
      <c r="K15" s="18">
        <v>513</v>
      </c>
      <c r="L15" s="25">
        <v>5125</v>
      </c>
      <c r="M15" s="25">
        <v>4879</v>
      </c>
      <c r="N15" s="25">
        <v>10004</v>
      </c>
      <c r="O15" s="18">
        <v>296</v>
      </c>
      <c r="P15" s="18">
        <v>238</v>
      </c>
      <c r="Q15" s="59">
        <v>534</v>
      </c>
      <c r="R15" s="57">
        <v>66</v>
      </c>
      <c r="S15" s="18">
        <v>516</v>
      </c>
      <c r="T15" s="25">
        <v>4996</v>
      </c>
      <c r="U15" s="25">
        <v>4757</v>
      </c>
      <c r="V15" s="25">
        <v>9753</v>
      </c>
      <c r="W15" s="18">
        <v>278</v>
      </c>
      <c r="X15" s="18">
        <v>272</v>
      </c>
      <c r="Y15" s="165">
        <v>550</v>
      </c>
    </row>
    <row r="16" spans="1:25" s="1" customFormat="1" ht="24" customHeight="1">
      <c r="A16" s="80" t="s">
        <v>40</v>
      </c>
      <c r="B16" s="57">
        <v>4</v>
      </c>
      <c r="C16" s="18">
        <v>48</v>
      </c>
      <c r="D16" s="18">
        <v>316</v>
      </c>
      <c r="E16" s="18">
        <v>294</v>
      </c>
      <c r="F16" s="18">
        <v>610</v>
      </c>
      <c r="G16" s="18">
        <v>28</v>
      </c>
      <c r="H16" s="18">
        <v>24</v>
      </c>
      <c r="I16" s="59">
        <v>52</v>
      </c>
      <c r="J16" s="57">
        <v>7</v>
      </c>
      <c r="K16" s="18">
        <v>45</v>
      </c>
      <c r="L16" s="18">
        <v>298</v>
      </c>
      <c r="M16" s="18">
        <v>271</v>
      </c>
      <c r="N16" s="18">
        <v>569</v>
      </c>
      <c r="O16" s="18">
        <v>20</v>
      </c>
      <c r="P16" s="18">
        <v>16</v>
      </c>
      <c r="Q16" s="59">
        <v>36</v>
      </c>
      <c r="R16" s="57">
        <v>4</v>
      </c>
      <c r="S16" s="18">
        <v>41</v>
      </c>
      <c r="T16" s="18">
        <v>288</v>
      </c>
      <c r="U16" s="18">
        <v>261</v>
      </c>
      <c r="V16" s="18">
        <v>549</v>
      </c>
      <c r="W16" s="18">
        <v>24</v>
      </c>
      <c r="X16" s="18">
        <v>20</v>
      </c>
      <c r="Y16" s="165">
        <v>44</v>
      </c>
    </row>
    <row r="17" spans="1:25" s="1" customFormat="1" ht="24" customHeight="1">
      <c r="A17" s="80" t="s">
        <v>29</v>
      </c>
      <c r="B17" s="57">
        <v>8</v>
      </c>
      <c r="C17" s="18">
        <v>82</v>
      </c>
      <c r="D17" s="18">
        <v>944</v>
      </c>
      <c r="E17" s="18">
        <v>911</v>
      </c>
      <c r="F17" s="25">
        <v>1855</v>
      </c>
      <c r="G17" s="18">
        <v>40</v>
      </c>
      <c r="H17" s="18">
        <v>59</v>
      </c>
      <c r="I17" s="59">
        <v>99</v>
      </c>
      <c r="J17" s="57">
        <v>8</v>
      </c>
      <c r="K17" s="18">
        <v>98</v>
      </c>
      <c r="L17" s="18">
        <v>946</v>
      </c>
      <c r="M17" s="18">
        <v>892</v>
      </c>
      <c r="N17" s="25">
        <v>1838</v>
      </c>
      <c r="O17" s="18">
        <v>57</v>
      </c>
      <c r="P17" s="18">
        <v>52</v>
      </c>
      <c r="Q17" s="59">
        <v>109</v>
      </c>
      <c r="R17" s="57">
        <v>8</v>
      </c>
      <c r="S17" s="18">
        <v>94</v>
      </c>
      <c r="T17" s="18">
        <v>932</v>
      </c>
      <c r="U17" s="18">
        <v>871</v>
      </c>
      <c r="V17" s="25">
        <v>1803</v>
      </c>
      <c r="W17" s="18">
        <v>60</v>
      </c>
      <c r="X17" s="18">
        <v>62</v>
      </c>
      <c r="Y17" s="165">
        <v>122</v>
      </c>
    </row>
    <row r="18" spans="1:25" s="1" customFormat="1" ht="24" customHeight="1">
      <c r="A18" s="80" t="s">
        <v>30</v>
      </c>
      <c r="B18" s="57">
        <v>17</v>
      </c>
      <c r="C18" s="18">
        <v>150</v>
      </c>
      <c r="D18" s="25">
        <v>1734</v>
      </c>
      <c r="E18" s="25">
        <v>1558</v>
      </c>
      <c r="F18" s="25">
        <v>3292</v>
      </c>
      <c r="G18" s="18">
        <v>87</v>
      </c>
      <c r="H18" s="18">
        <v>70</v>
      </c>
      <c r="I18" s="59">
        <v>157</v>
      </c>
      <c r="J18" s="57">
        <v>17</v>
      </c>
      <c r="K18" s="18">
        <v>157</v>
      </c>
      <c r="L18" s="25">
        <v>1729</v>
      </c>
      <c r="M18" s="25">
        <v>1614</v>
      </c>
      <c r="N18" s="25">
        <v>3343</v>
      </c>
      <c r="O18" s="18">
        <v>82</v>
      </c>
      <c r="P18" s="18">
        <v>78</v>
      </c>
      <c r="Q18" s="59">
        <v>160</v>
      </c>
      <c r="R18" s="57">
        <v>15</v>
      </c>
      <c r="S18" s="18">
        <v>158</v>
      </c>
      <c r="T18" s="25">
        <v>1885</v>
      </c>
      <c r="U18" s="25">
        <v>1702</v>
      </c>
      <c r="V18" s="25">
        <v>3587</v>
      </c>
      <c r="W18" s="18">
        <v>105</v>
      </c>
      <c r="X18" s="18">
        <v>86</v>
      </c>
      <c r="Y18" s="165">
        <v>191</v>
      </c>
    </row>
    <row r="19" spans="1:25" s="1" customFormat="1" ht="24" customHeight="1">
      <c r="A19" s="80" t="s">
        <v>41</v>
      </c>
      <c r="B19" s="57">
        <v>4</v>
      </c>
      <c r="C19" s="18">
        <v>29</v>
      </c>
      <c r="D19" s="18">
        <v>214</v>
      </c>
      <c r="E19" s="18">
        <v>223</v>
      </c>
      <c r="F19" s="18">
        <v>427</v>
      </c>
      <c r="G19" s="18">
        <v>29</v>
      </c>
      <c r="H19" s="18">
        <v>20</v>
      </c>
      <c r="I19" s="59">
        <v>49</v>
      </c>
      <c r="J19" s="57">
        <v>7</v>
      </c>
      <c r="K19" s="18">
        <v>45</v>
      </c>
      <c r="L19" s="18">
        <v>202</v>
      </c>
      <c r="M19" s="18">
        <v>219</v>
      </c>
      <c r="N19" s="18">
        <v>421</v>
      </c>
      <c r="O19" s="18">
        <v>21</v>
      </c>
      <c r="P19" s="18">
        <v>10</v>
      </c>
      <c r="Q19" s="59">
        <v>31</v>
      </c>
      <c r="R19" s="57">
        <v>4</v>
      </c>
      <c r="S19" s="18">
        <v>30</v>
      </c>
      <c r="T19" s="18">
        <v>182</v>
      </c>
      <c r="U19" s="18">
        <v>193</v>
      </c>
      <c r="V19" s="18">
        <v>375</v>
      </c>
      <c r="W19" s="18">
        <v>19</v>
      </c>
      <c r="X19" s="18">
        <v>13</v>
      </c>
      <c r="Y19" s="165">
        <v>32</v>
      </c>
    </row>
    <row r="20" spans="1:25" s="1" customFormat="1" ht="24" customHeight="1">
      <c r="A20" s="80" t="s">
        <v>31</v>
      </c>
      <c r="B20" s="57">
        <v>44</v>
      </c>
      <c r="C20" s="18">
        <v>232</v>
      </c>
      <c r="D20" s="25">
        <v>2037</v>
      </c>
      <c r="E20" s="25">
        <v>2019</v>
      </c>
      <c r="F20" s="25">
        <v>4056</v>
      </c>
      <c r="G20" s="18">
        <v>162</v>
      </c>
      <c r="H20" s="18">
        <v>121</v>
      </c>
      <c r="I20" s="59">
        <v>283</v>
      </c>
      <c r="J20" s="57">
        <v>39</v>
      </c>
      <c r="K20" s="18">
        <v>225</v>
      </c>
      <c r="L20" s="25">
        <v>1981</v>
      </c>
      <c r="M20" s="25">
        <v>1955</v>
      </c>
      <c r="N20" s="25">
        <v>3936</v>
      </c>
      <c r="O20" s="18">
        <v>121</v>
      </c>
      <c r="P20" s="18">
        <v>91</v>
      </c>
      <c r="Q20" s="59">
        <v>212</v>
      </c>
      <c r="R20" s="57">
        <v>31</v>
      </c>
      <c r="S20" s="18">
        <v>211</v>
      </c>
      <c r="T20" s="25">
        <v>1916</v>
      </c>
      <c r="U20" s="25">
        <v>1828</v>
      </c>
      <c r="V20" s="25">
        <v>3744</v>
      </c>
      <c r="W20" s="18">
        <v>105</v>
      </c>
      <c r="X20" s="18">
        <v>90</v>
      </c>
      <c r="Y20" s="165">
        <v>195</v>
      </c>
    </row>
    <row r="21" spans="1:25" s="1" customFormat="1" ht="24" customHeight="1">
      <c r="A21" s="80" t="s">
        <v>42</v>
      </c>
      <c r="B21" s="57">
        <v>11</v>
      </c>
      <c r="C21" s="18">
        <v>93</v>
      </c>
      <c r="D21" s="18">
        <v>1003</v>
      </c>
      <c r="E21" s="18">
        <v>940</v>
      </c>
      <c r="F21" s="25">
        <v>1943</v>
      </c>
      <c r="G21" s="18">
        <v>55</v>
      </c>
      <c r="H21" s="18">
        <v>51</v>
      </c>
      <c r="I21" s="59">
        <v>106</v>
      </c>
      <c r="J21" s="57">
        <v>12</v>
      </c>
      <c r="K21" s="18">
        <v>128</v>
      </c>
      <c r="L21" s="18">
        <v>904</v>
      </c>
      <c r="M21" s="18">
        <v>886</v>
      </c>
      <c r="N21" s="25">
        <v>1790</v>
      </c>
      <c r="O21" s="18">
        <v>48</v>
      </c>
      <c r="P21" s="18">
        <v>44</v>
      </c>
      <c r="Q21" s="59">
        <v>92</v>
      </c>
      <c r="R21" s="57">
        <v>12</v>
      </c>
      <c r="S21" s="18">
        <v>117</v>
      </c>
      <c r="T21" s="18">
        <v>896</v>
      </c>
      <c r="U21" s="18">
        <v>814</v>
      </c>
      <c r="V21" s="25">
        <v>1710</v>
      </c>
      <c r="W21" s="18">
        <v>51</v>
      </c>
      <c r="X21" s="18">
        <v>45</v>
      </c>
      <c r="Y21" s="165">
        <v>96</v>
      </c>
    </row>
    <row r="22" spans="1:25" s="1" customFormat="1" ht="24" customHeight="1">
      <c r="A22" s="80" t="s">
        <v>43</v>
      </c>
      <c r="B22" s="57">
        <v>12</v>
      </c>
      <c r="C22" s="18">
        <v>75</v>
      </c>
      <c r="D22" s="18">
        <v>736</v>
      </c>
      <c r="E22" s="18">
        <v>727</v>
      </c>
      <c r="F22" s="25">
        <v>1463</v>
      </c>
      <c r="G22" s="18">
        <v>77</v>
      </c>
      <c r="H22" s="18">
        <v>44</v>
      </c>
      <c r="I22" s="59">
        <v>121</v>
      </c>
      <c r="J22" s="57">
        <v>12</v>
      </c>
      <c r="K22" s="18">
        <v>116</v>
      </c>
      <c r="L22" s="18">
        <v>698</v>
      </c>
      <c r="M22" s="18">
        <v>700</v>
      </c>
      <c r="N22" s="25">
        <v>1398</v>
      </c>
      <c r="O22" s="18">
        <v>54</v>
      </c>
      <c r="P22" s="18">
        <v>33</v>
      </c>
      <c r="Q22" s="59">
        <v>87</v>
      </c>
      <c r="R22" s="57">
        <v>12</v>
      </c>
      <c r="S22" s="18">
        <v>108</v>
      </c>
      <c r="T22" s="18">
        <v>649</v>
      </c>
      <c r="U22" s="18">
        <v>652</v>
      </c>
      <c r="V22" s="25">
        <v>1301</v>
      </c>
      <c r="W22" s="18">
        <v>53</v>
      </c>
      <c r="X22" s="18">
        <v>27</v>
      </c>
      <c r="Y22" s="165">
        <v>80</v>
      </c>
    </row>
    <row r="23" spans="1:25" s="1" customFormat="1" ht="24" customHeight="1">
      <c r="A23" s="80" t="s">
        <v>32</v>
      </c>
      <c r="B23" s="57">
        <v>33</v>
      </c>
      <c r="C23" s="18">
        <v>365</v>
      </c>
      <c r="D23" s="25">
        <v>6027</v>
      </c>
      <c r="E23" s="25">
        <v>5740</v>
      </c>
      <c r="F23" s="25">
        <v>11767</v>
      </c>
      <c r="G23" s="18">
        <v>265</v>
      </c>
      <c r="H23" s="18">
        <v>254</v>
      </c>
      <c r="I23" s="59">
        <v>519</v>
      </c>
      <c r="J23" s="57">
        <v>34</v>
      </c>
      <c r="K23" s="18">
        <v>432</v>
      </c>
      <c r="L23" s="25">
        <v>6348</v>
      </c>
      <c r="M23" s="25">
        <v>6085</v>
      </c>
      <c r="N23" s="25">
        <v>12433</v>
      </c>
      <c r="O23" s="18">
        <v>320</v>
      </c>
      <c r="P23" s="18">
        <v>262</v>
      </c>
      <c r="Q23" s="59">
        <v>582</v>
      </c>
      <c r="R23" s="57">
        <v>34</v>
      </c>
      <c r="S23" s="18">
        <v>435</v>
      </c>
      <c r="T23" s="25">
        <v>6777</v>
      </c>
      <c r="U23" s="25">
        <v>6462</v>
      </c>
      <c r="V23" s="25">
        <v>13239</v>
      </c>
      <c r="W23" s="18">
        <v>346</v>
      </c>
      <c r="X23" s="18">
        <v>330</v>
      </c>
      <c r="Y23" s="165">
        <v>675</v>
      </c>
    </row>
    <row r="24" spans="1:25" s="1" customFormat="1" ht="24" customHeight="1">
      <c r="A24" s="79" t="s">
        <v>37</v>
      </c>
      <c r="B24" s="57">
        <v>32</v>
      </c>
      <c r="C24" s="18">
        <v>343</v>
      </c>
      <c r="D24" s="25">
        <v>5880</v>
      </c>
      <c r="E24" s="25">
        <v>5597</v>
      </c>
      <c r="F24" s="25">
        <v>11187</v>
      </c>
      <c r="G24" s="18">
        <v>255</v>
      </c>
      <c r="H24" s="18">
        <v>234</v>
      </c>
      <c r="I24" s="59">
        <v>589</v>
      </c>
      <c r="J24" s="57">
        <v>33</v>
      </c>
      <c r="K24" s="18">
        <v>407</v>
      </c>
      <c r="L24" s="25">
        <v>6213</v>
      </c>
      <c r="M24" s="25">
        <v>5953</v>
      </c>
      <c r="N24" s="25">
        <v>12166</v>
      </c>
      <c r="O24" s="18">
        <v>313</v>
      </c>
      <c r="P24" s="18">
        <v>242</v>
      </c>
      <c r="Q24" s="59">
        <v>555</v>
      </c>
      <c r="R24" s="57">
        <v>33</v>
      </c>
      <c r="S24" s="18">
        <v>410</v>
      </c>
      <c r="T24" s="25">
        <v>6629</v>
      </c>
      <c r="U24" s="25">
        <v>6318</v>
      </c>
      <c r="V24" s="25">
        <v>12947</v>
      </c>
      <c r="W24" s="18">
        <v>334</v>
      </c>
      <c r="X24" s="18">
        <v>310</v>
      </c>
      <c r="Y24" s="165">
        <v>644</v>
      </c>
    </row>
    <row r="25" spans="1:25" s="1" customFormat="1" ht="24" customHeight="1">
      <c r="A25" s="79" t="s">
        <v>36</v>
      </c>
      <c r="B25" s="57">
        <v>1</v>
      </c>
      <c r="C25" s="18">
        <v>22</v>
      </c>
      <c r="D25" s="18">
        <v>147</v>
      </c>
      <c r="E25" s="18">
        <v>143</v>
      </c>
      <c r="F25" s="18">
        <v>290</v>
      </c>
      <c r="G25" s="18">
        <v>10</v>
      </c>
      <c r="H25" s="18">
        <v>20</v>
      </c>
      <c r="I25" s="59">
        <v>30</v>
      </c>
      <c r="J25" s="57">
        <v>1</v>
      </c>
      <c r="K25" s="18">
        <v>25</v>
      </c>
      <c r="L25" s="18">
        <v>135</v>
      </c>
      <c r="M25" s="18">
        <v>132</v>
      </c>
      <c r="N25" s="18">
        <v>267</v>
      </c>
      <c r="O25" s="18">
        <v>7</v>
      </c>
      <c r="P25" s="18">
        <v>20</v>
      </c>
      <c r="Q25" s="59">
        <v>27</v>
      </c>
      <c r="R25" s="57">
        <v>1</v>
      </c>
      <c r="S25" s="18">
        <v>25</v>
      </c>
      <c r="T25" s="18">
        <v>148</v>
      </c>
      <c r="U25" s="18">
        <v>144</v>
      </c>
      <c r="V25" s="18">
        <v>292</v>
      </c>
      <c r="W25" s="18">
        <v>12</v>
      </c>
      <c r="X25" s="18">
        <v>20</v>
      </c>
      <c r="Y25" s="165">
        <v>32</v>
      </c>
    </row>
    <row r="26" spans="1:25" s="1" customFormat="1" ht="24" customHeight="1">
      <c r="A26" s="80" t="s">
        <v>44</v>
      </c>
      <c r="B26" s="57">
        <v>43</v>
      </c>
      <c r="C26" s="18">
        <v>276</v>
      </c>
      <c r="D26" s="25">
        <v>2154</v>
      </c>
      <c r="E26" s="25">
        <v>1973</v>
      </c>
      <c r="F26" s="25">
        <v>4126</v>
      </c>
      <c r="G26" s="18">
        <v>163</v>
      </c>
      <c r="H26" s="18">
        <v>116</v>
      </c>
      <c r="I26" s="59">
        <v>279</v>
      </c>
      <c r="J26" s="57">
        <v>45</v>
      </c>
      <c r="K26" s="18">
        <v>279</v>
      </c>
      <c r="L26" s="25">
        <v>2118</v>
      </c>
      <c r="M26" s="25">
        <v>1981</v>
      </c>
      <c r="N26" s="25">
        <v>4099</v>
      </c>
      <c r="O26" s="18">
        <v>126</v>
      </c>
      <c r="P26" s="18">
        <v>76</v>
      </c>
      <c r="Q26" s="59">
        <v>202</v>
      </c>
      <c r="R26" s="57">
        <v>42</v>
      </c>
      <c r="S26" s="18">
        <v>274</v>
      </c>
      <c r="T26" s="25">
        <v>2012</v>
      </c>
      <c r="U26" s="25">
        <v>1823</v>
      </c>
      <c r="V26" s="25">
        <v>3835</v>
      </c>
      <c r="W26" s="18">
        <v>118</v>
      </c>
      <c r="X26" s="18">
        <v>90</v>
      </c>
      <c r="Y26" s="165">
        <v>208</v>
      </c>
    </row>
    <row r="27" spans="1:25" s="1" customFormat="1" ht="24" customHeight="1">
      <c r="A27" s="80" t="s">
        <v>33</v>
      </c>
      <c r="B27" s="57">
        <v>41</v>
      </c>
      <c r="C27" s="18">
        <v>324</v>
      </c>
      <c r="D27" s="25">
        <v>3128</v>
      </c>
      <c r="E27" s="25">
        <v>2933</v>
      </c>
      <c r="F27" s="25">
        <v>6061</v>
      </c>
      <c r="G27" s="18">
        <v>276</v>
      </c>
      <c r="H27" s="18">
        <v>133</v>
      </c>
      <c r="I27" s="59">
        <v>409</v>
      </c>
      <c r="J27" s="57">
        <v>41</v>
      </c>
      <c r="K27" s="18">
        <v>325</v>
      </c>
      <c r="L27" s="25">
        <v>3020</v>
      </c>
      <c r="M27" s="25">
        <v>2881</v>
      </c>
      <c r="N27" s="25">
        <v>5901</v>
      </c>
      <c r="O27" s="18">
        <v>216</v>
      </c>
      <c r="P27" s="18">
        <v>118</v>
      </c>
      <c r="Q27" s="59">
        <v>334</v>
      </c>
      <c r="R27" s="57">
        <v>40</v>
      </c>
      <c r="S27" s="18">
        <v>351</v>
      </c>
      <c r="T27" s="25">
        <v>2930</v>
      </c>
      <c r="U27" s="25">
        <v>2751</v>
      </c>
      <c r="V27" s="25">
        <v>5681</v>
      </c>
      <c r="W27" s="18">
        <v>193</v>
      </c>
      <c r="X27" s="18">
        <v>112</v>
      </c>
      <c r="Y27" s="165">
        <v>305</v>
      </c>
    </row>
    <row r="28" spans="1:25" s="1" customFormat="1" ht="24" customHeight="1">
      <c r="A28" s="80" t="s">
        <v>34</v>
      </c>
      <c r="B28" s="57">
        <v>19</v>
      </c>
      <c r="C28" s="18">
        <v>100</v>
      </c>
      <c r="D28" s="25">
        <v>1187</v>
      </c>
      <c r="E28" s="25">
        <v>1114</v>
      </c>
      <c r="F28" s="25">
        <v>2301</v>
      </c>
      <c r="G28" s="18">
        <v>74</v>
      </c>
      <c r="H28" s="18">
        <v>75</v>
      </c>
      <c r="I28" s="59">
        <v>149</v>
      </c>
      <c r="J28" s="57">
        <v>20</v>
      </c>
      <c r="K28" s="18">
        <v>127</v>
      </c>
      <c r="L28" s="25">
        <v>1169</v>
      </c>
      <c r="M28" s="25">
        <v>1066</v>
      </c>
      <c r="N28" s="25">
        <v>2235</v>
      </c>
      <c r="O28" s="18">
        <v>60</v>
      </c>
      <c r="P28" s="18">
        <v>69</v>
      </c>
      <c r="Q28" s="59">
        <v>129</v>
      </c>
      <c r="R28" s="57">
        <v>19</v>
      </c>
      <c r="S28" s="18">
        <v>124</v>
      </c>
      <c r="T28" s="25">
        <v>1124</v>
      </c>
      <c r="U28" s="25">
        <v>1028</v>
      </c>
      <c r="V28" s="25">
        <v>2152</v>
      </c>
      <c r="W28" s="18">
        <v>71</v>
      </c>
      <c r="X28" s="18">
        <v>65</v>
      </c>
      <c r="Y28" s="165">
        <v>136</v>
      </c>
    </row>
    <row r="29" spans="1:25" s="1" customFormat="1" ht="24" customHeight="1">
      <c r="A29" s="82" t="s">
        <v>46</v>
      </c>
      <c r="B29" s="88" t="s">
        <v>97</v>
      </c>
      <c r="C29" s="66" t="s">
        <v>97</v>
      </c>
      <c r="D29" s="33">
        <v>2585</v>
      </c>
      <c r="E29" s="33">
        <v>2105</v>
      </c>
      <c r="F29" s="33">
        <v>4690</v>
      </c>
      <c r="G29" s="66" t="s">
        <v>97</v>
      </c>
      <c r="H29" s="66" t="s">
        <v>97</v>
      </c>
      <c r="I29" s="89" t="s">
        <v>97</v>
      </c>
      <c r="J29" s="88"/>
      <c r="K29" s="66"/>
      <c r="L29" s="33">
        <v>1633</v>
      </c>
      <c r="M29" s="33">
        <v>2263</v>
      </c>
      <c r="N29" s="33">
        <v>3896</v>
      </c>
      <c r="O29" s="66"/>
      <c r="P29" s="66"/>
      <c r="Q29" s="89"/>
      <c r="R29" s="581"/>
      <c r="S29" s="582"/>
      <c r="T29" s="33">
        <v>2154</v>
      </c>
      <c r="U29" s="33">
        <v>3584</v>
      </c>
      <c r="V29" s="33">
        <v>5738</v>
      </c>
      <c r="W29" s="582"/>
      <c r="X29" s="582"/>
      <c r="Y29" s="583"/>
    </row>
    <row r="30" spans="1:25" s="1" customFormat="1" ht="24" customHeight="1">
      <c r="A30" s="79" t="s">
        <v>16</v>
      </c>
      <c r="B30" s="57">
        <v>528</v>
      </c>
      <c r="C30" s="25">
        <v>5550</v>
      </c>
      <c r="D30" s="25">
        <v>90563</v>
      </c>
      <c r="E30" s="25">
        <v>86063</v>
      </c>
      <c r="F30" s="25">
        <v>176626</v>
      </c>
      <c r="G30" s="25">
        <v>4249</v>
      </c>
      <c r="H30" s="25">
        <v>3827</v>
      </c>
      <c r="I30" s="75">
        <v>8076</v>
      </c>
      <c r="J30" s="57">
        <v>532</v>
      </c>
      <c r="K30" s="25">
        <v>5916</v>
      </c>
      <c r="L30" s="25">
        <v>89685</v>
      </c>
      <c r="M30" s="25">
        <v>85469</v>
      </c>
      <c r="N30" s="25">
        <v>175154</v>
      </c>
      <c r="O30" s="25">
        <v>4418</v>
      </c>
      <c r="P30" s="25">
        <v>3604</v>
      </c>
      <c r="Q30" s="75">
        <v>8022</v>
      </c>
      <c r="R30" s="57">
        <v>511</v>
      </c>
      <c r="S30" s="25">
        <v>5968</v>
      </c>
      <c r="T30" s="25">
        <v>89171</v>
      </c>
      <c r="U30" s="25">
        <v>85056</v>
      </c>
      <c r="V30" s="25">
        <v>174227</v>
      </c>
      <c r="W30" s="25">
        <v>4496</v>
      </c>
      <c r="X30" s="25">
        <v>4121</v>
      </c>
      <c r="Y30" s="30">
        <v>8617</v>
      </c>
    </row>
    <row r="31" spans="1:25" s="1" customFormat="1" ht="24" customHeight="1">
      <c r="A31" s="79" t="s">
        <v>47</v>
      </c>
      <c r="B31" s="57">
        <v>12</v>
      </c>
      <c r="C31" s="18">
        <v>295</v>
      </c>
      <c r="D31" s="25">
        <v>2502</v>
      </c>
      <c r="E31" s="25">
        <v>2571</v>
      </c>
      <c r="F31" s="25">
        <v>5073</v>
      </c>
      <c r="G31" s="18">
        <v>226</v>
      </c>
      <c r="H31" s="18">
        <v>291</v>
      </c>
      <c r="I31" s="59">
        <v>517</v>
      </c>
      <c r="J31" s="57">
        <v>18</v>
      </c>
      <c r="K31" s="18">
        <v>468</v>
      </c>
      <c r="L31" s="25">
        <v>3359</v>
      </c>
      <c r="M31" s="25">
        <v>2633</v>
      </c>
      <c r="N31" s="25">
        <v>5992</v>
      </c>
      <c r="O31" s="18">
        <v>238</v>
      </c>
      <c r="P31" s="18">
        <v>323</v>
      </c>
      <c r="Q31" s="59">
        <v>561</v>
      </c>
      <c r="R31" s="57">
        <v>18</v>
      </c>
      <c r="S31" s="18">
        <v>482</v>
      </c>
      <c r="T31" s="25">
        <v>3490</v>
      </c>
      <c r="U31" s="25">
        <v>2856</v>
      </c>
      <c r="V31" s="25">
        <v>6346</v>
      </c>
      <c r="W31" s="18">
        <v>302</v>
      </c>
      <c r="X31" s="18">
        <v>344</v>
      </c>
      <c r="Y31" s="165">
        <v>646</v>
      </c>
    </row>
    <row r="32" spans="1:25" s="1" customFormat="1" ht="24" customHeight="1">
      <c r="A32" s="82" t="s">
        <v>48</v>
      </c>
      <c r="B32" s="163">
        <v>540</v>
      </c>
      <c r="C32" s="28">
        <v>5845</v>
      </c>
      <c r="D32" s="28">
        <v>93065</v>
      </c>
      <c r="E32" s="28">
        <v>88634</v>
      </c>
      <c r="F32" s="28">
        <v>181699</v>
      </c>
      <c r="G32" s="28">
        <v>4475</v>
      </c>
      <c r="H32" s="28">
        <v>4118</v>
      </c>
      <c r="I32" s="74">
        <v>8593</v>
      </c>
      <c r="J32" s="163">
        <v>550</v>
      </c>
      <c r="K32" s="28">
        <v>6384</v>
      </c>
      <c r="L32" s="28">
        <v>93044</v>
      </c>
      <c r="M32" s="28">
        <v>88102</v>
      </c>
      <c r="N32" s="28">
        <v>181146</v>
      </c>
      <c r="O32" s="28">
        <v>4656</v>
      </c>
      <c r="P32" s="28">
        <v>3927</v>
      </c>
      <c r="Q32" s="74">
        <v>8583</v>
      </c>
      <c r="R32" s="163">
        <v>529</v>
      </c>
      <c r="S32" s="28">
        <v>6450</v>
      </c>
      <c r="T32" s="28">
        <v>92661</v>
      </c>
      <c r="U32" s="28">
        <v>87912</v>
      </c>
      <c r="V32" s="28">
        <v>180573</v>
      </c>
      <c r="W32" s="28">
        <v>4798</v>
      </c>
      <c r="X32" s="28">
        <v>4465</v>
      </c>
      <c r="Y32" s="32">
        <v>9263</v>
      </c>
    </row>
    <row r="33" spans="1:25" ht="27.75" customHeight="1" thickBot="1">
      <c r="A33" s="91" t="s">
        <v>49</v>
      </c>
      <c r="B33" s="92" t="s">
        <v>97</v>
      </c>
      <c r="C33" s="93" t="s">
        <v>97</v>
      </c>
      <c r="D33" s="35">
        <v>95650</v>
      </c>
      <c r="E33" s="35">
        <v>90739</v>
      </c>
      <c r="F33" s="35">
        <v>186389</v>
      </c>
      <c r="G33" s="93" t="s">
        <v>97</v>
      </c>
      <c r="H33" s="93" t="s">
        <v>97</v>
      </c>
      <c r="I33" s="94" t="s">
        <v>97</v>
      </c>
      <c r="J33" s="92" t="s">
        <v>97</v>
      </c>
      <c r="K33" s="93" t="s">
        <v>97</v>
      </c>
      <c r="L33" s="35">
        <v>94677</v>
      </c>
      <c r="M33" s="35">
        <v>90365</v>
      </c>
      <c r="N33" s="35">
        <v>185042</v>
      </c>
      <c r="O33" s="93" t="s">
        <v>97</v>
      </c>
      <c r="P33" s="93" t="s">
        <v>97</v>
      </c>
      <c r="Q33" s="94" t="s">
        <v>97</v>
      </c>
      <c r="R33" s="92" t="s">
        <v>97</v>
      </c>
      <c r="S33" s="93" t="s">
        <v>97</v>
      </c>
      <c r="T33" s="35">
        <v>94815</v>
      </c>
      <c r="U33" s="35">
        <v>91496</v>
      </c>
      <c r="V33" s="35">
        <v>186311</v>
      </c>
      <c r="W33" s="93" t="s">
        <v>97</v>
      </c>
      <c r="X33" s="93" t="s">
        <v>97</v>
      </c>
      <c r="Y33" s="166" t="s">
        <v>97</v>
      </c>
    </row>
    <row r="34" spans="1:25" ht="14.25" customHeight="1" thickTop="1">
      <c r="A34" s="562"/>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row>
    <row r="35" spans="1:11" ht="14.25" customHeight="1">
      <c r="A35" s="539" t="s">
        <v>98</v>
      </c>
      <c r="B35" s="539"/>
      <c r="C35" s="539"/>
      <c r="D35" s="539"/>
      <c r="E35" s="539"/>
      <c r="F35" s="539"/>
      <c r="G35" s="539"/>
      <c r="H35" s="539"/>
      <c r="I35" s="539"/>
      <c r="J35" s="539"/>
      <c r="K35" s="539"/>
    </row>
    <row r="36" spans="1:11" ht="14.25" customHeight="1">
      <c r="A36" s="537" t="s">
        <v>160</v>
      </c>
      <c r="B36" s="537"/>
      <c r="C36" s="537"/>
      <c r="D36" s="537"/>
      <c r="E36" s="537"/>
      <c r="F36" s="537"/>
      <c r="G36" s="537"/>
      <c r="H36" s="537"/>
      <c r="I36" s="537"/>
      <c r="J36" s="537"/>
      <c r="K36" s="537"/>
    </row>
    <row r="37" spans="1:11" ht="14.25" customHeight="1">
      <c r="A37" s="86" t="s">
        <v>159</v>
      </c>
      <c r="B37" s="86"/>
      <c r="C37" s="86"/>
      <c r="D37" s="86"/>
      <c r="E37" s="86"/>
      <c r="F37" s="86"/>
      <c r="G37" s="86"/>
      <c r="H37" s="86"/>
      <c r="I37" s="86"/>
      <c r="J37" s="86"/>
      <c r="K37" s="86"/>
    </row>
    <row r="38" spans="1:15" ht="14.25" customHeight="1">
      <c r="A38" s="538" t="s">
        <v>154</v>
      </c>
      <c r="B38" s="538"/>
      <c r="C38" s="538"/>
      <c r="D38" s="538"/>
      <c r="E38" s="538"/>
      <c r="F38" s="538"/>
      <c r="G38" s="538"/>
      <c r="H38" s="538"/>
      <c r="I38" s="538"/>
      <c r="J38" s="538"/>
      <c r="K38" s="538"/>
      <c r="L38" s="158"/>
      <c r="M38" s="158"/>
      <c r="N38" s="158"/>
      <c r="O38" s="158"/>
    </row>
    <row r="39" spans="1:25" ht="14.25" customHeight="1">
      <c r="A39" s="553"/>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row>
    <row r="40" spans="1:25" ht="14.25" customHeight="1">
      <c r="A40" s="580" t="s">
        <v>363</v>
      </c>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row>
    <row r="41" spans="1:15" ht="12.75" customHeight="1">
      <c r="A41" s="186"/>
      <c r="B41" s="186"/>
      <c r="C41" s="186"/>
      <c r="D41" s="186"/>
      <c r="E41" s="186"/>
      <c r="F41" s="186"/>
      <c r="G41" s="186"/>
      <c r="H41" s="186"/>
      <c r="I41" s="186"/>
      <c r="J41" s="186"/>
      <c r="K41" s="186"/>
      <c r="L41" s="186"/>
      <c r="M41" s="158"/>
      <c r="N41" s="158"/>
      <c r="O41" s="158"/>
    </row>
    <row r="42" spans="1:15" ht="12.75" customHeight="1">
      <c r="A42" s="186"/>
      <c r="B42" s="186"/>
      <c r="C42" s="186"/>
      <c r="D42" s="186"/>
      <c r="E42" s="186"/>
      <c r="F42" s="186"/>
      <c r="G42" s="186"/>
      <c r="H42" s="186"/>
      <c r="I42" s="186"/>
      <c r="J42" s="186"/>
      <c r="K42" s="186"/>
      <c r="L42" s="186"/>
      <c r="M42" s="158"/>
      <c r="N42" s="158"/>
      <c r="O42" s="158"/>
    </row>
    <row r="44" ht="12.75">
      <c r="D44" s="5" t="s">
        <v>7</v>
      </c>
    </row>
    <row r="47" ht="12.75">
      <c r="P47">
        <v>27951</v>
      </c>
    </row>
    <row r="48" ht="12.75">
      <c r="P48">
        <v>1009</v>
      </c>
    </row>
    <row r="56" ht="28.5" customHeight="1"/>
    <row r="57" ht="19.5" customHeight="1"/>
    <row r="58" ht="19.5" customHeight="1"/>
    <row r="59" ht="19.5" customHeight="1"/>
  </sheetData>
  <sheetProtection/>
  <mergeCells count="26">
    <mergeCell ref="R29:S29"/>
    <mergeCell ref="W29:Y29"/>
    <mergeCell ref="J4:Q4"/>
    <mergeCell ref="J5:J6"/>
    <mergeCell ref="K5:K6"/>
    <mergeCell ref="O5:Q5"/>
    <mergeCell ref="R4:Y4"/>
    <mergeCell ref="R5:R6"/>
    <mergeCell ref="S5:S6"/>
    <mergeCell ref="T5:V5"/>
    <mergeCell ref="B5:B6"/>
    <mergeCell ref="A4:A6"/>
    <mergeCell ref="B4:I4"/>
    <mergeCell ref="L5:N5"/>
    <mergeCell ref="C5:C6"/>
    <mergeCell ref="A2:Y2"/>
    <mergeCell ref="G5:I5"/>
    <mergeCell ref="W5:Y5"/>
    <mergeCell ref="D5:F5"/>
    <mergeCell ref="A3:Y3"/>
    <mergeCell ref="A39:Y39"/>
    <mergeCell ref="A40:Y40"/>
    <mergeCell ref="A34:Y34"/>
    <mergeCell ref="A35:K35"/>
    <mergeCell ref="A36:K36"/>
    <mergeCell ref="A38:K38"/>
  </mergeCells>
  <hyperlinks>
    <hyperlink ref="A1" r:id="rId1" display="http://kayham.erciyes.edu.tr/"/>
  </hyperlinks>
  <printOptions/>
  <pageMargins left="0.4" right="0.21" top="0.34" bottom="0.64" header="0.28" footer="0.5"/>
  <pageSetup horizontalDpi="600" verticalDpi="600" orientation="landscape" paperSize="9" r:id="rId3"/>
  <drawing r:id="rId2"/>
</worksheet>
</file>

<file path=xl/worksheets/sheet9.xml><?xml version="1.0" encoding="utf-8"?>
<worksheet xmlns="http://schemas.openxmlformats.org/spreadsheetml/2006/main" xmlns:r="http://schemas.openxmlformats.org/officeDocument/2006/relationships">
  <dimension ref="A1:BB42"/>
  <sheetViews>
    <sheetView zoomScalePageLayoutView="0" workbookViewId="0" topLeftCell="A1">
      <selection activeCell="BB1" sqref="BB1"/>
    </sheetView>
  </sheetViews>
  <sheetFormatPr defaultColWidth="9.00390625" defaultRowHeight="12.75"/>
  <cols>
    <col min="1" max="1" width="23.125" style="0" customWidth="1"/>
    <col min="2" max="54" width="6.75390625" style="0" customWidth="1"/>
  </cols>
  <sheetData>
    <row r="1" spans="1:54" s="4" customFormat="1" ht="13.5" thickBot="1">
      <c r="A1" s="3" t="s">
        <v>8</v>
      </c>
      <c r="B1" s="3"/>
      <c r="BB1" s="117" t="s">
        <v>5</v>
      </c>
    </row>
    <row r="2" spans="1:54" ht="26.25" customHeight="1" thickTop="1">
      <c r="A2" s="542" t="s">
        <v>0</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4"/>
    </row>
    <row r="3" spans="1:54" ht="27.75" customHeight="1" thickBot="1">
      <c r="A3" s="545" t="s">
        <v>327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7"/>
    </row>
    <row r="4" spans="1:54" ht="33" customHeight="1" thickBot="1">
      <c r="A4" s="558" t="s">
        <v>24</v>
      </c>
      <c r="B4" s="559">
        <v>2012</v>
      </c>
      <c r="C4" s="560"/>
      <c r="D4" s="560"/>
      <c r="E4" s="560"/>
      <c r="F4" s="560"/>
      <c r="G4" s="560"/>
      <c r="H4" s="560"/>
      <c r="I4" s="561"/>
      <c r="J4" s="531">
        <v>2013</v>
      </c>
      <c r="K4" s="532"/>
      <c r="L4" s="532"/>
      <c r="M4" s="532"/>
      <c r="N4" s="532"/>
      <c r="O4" s="532"/>
      <c r="P4" s="532"/>
      <c r="Q4" s="532"/>
      <c r="R4" s="533"/>
      <c r="S4" s="531">
        <v>2015</v>
      </c>
      <c r="T4" s="532"/>
      <c r="U4" s="532"/>
      <c r="V4" s="532"/>
      <c r="W4" s="532"/>
      <c r="X4" s="532"/>
      <c r="Y4" s="532"/>
      <c r="Z4" s="532"/>
      <c r="AA4" s="533"/>
      <c r="AB4" s="531">
        <v>2016</v>
      </c>
      <c r="AC4" s="532"/>
      <c r="AD4" s="532"/>
      <c r="AE4" s="532"/>
      <c r="AF4" s="532"/>
      <c r="AG4" s="532"/>
      <c r="AH4" s="532"/>
      <c r="AI4" s="532"/>
      <c r="AJ4" s="533"/>
      <c r="AK4" s="531">
        <v>2017</v>
      </c>
      <c r="AL4" s="532"/>
      <c r="AM4" s="532"/>
      <c r="AN4" s="532"/>
      <c r="AO4" s="532"/>
      <c r="AP4" s="532"/>
      <c r="AQ4" s="532"/>
      <c r="AR4" s="532"/>
      <c r="AS4" s="533"/>
      <c r="AT4" s="531">
        <v>2018</v>
      </c>
      <c r="AU4" s="532"/>
      <c r="AV4" s="532"/>
      <c r="AW4" s="532"/>
      <c r="AX4" s="532"/>
      <c r="AY4" s="532"/>
      <c r="AZ4" s="532"/>
      <c r="BA4" s="532"/>
      <c r="BB4" s="541"/>
    </row>
    <row r="5" spans="1:54" ht="61.5" customHeight="1" thickBot="1">
      <c r="A5" s="558"/>
      <c r="B5" s="567" t="s">
        <v>25</v>
      </c>
      <c r="C5" s="569" t="s">
        <v>11</v>
      </c>
      <c r="D5" s="555" t="s">
        <v>9</v>
      </c>
      <c r="E5" s="556"/>
      <c r="F5" s="557"/>
      <c r="G5" s="518" t="s">
        <v>10</v>
      </c>
      <c r="H5" s="516"/>
      <c r="I5" s="517"/>
      <c r="J5" s="567" t="s">
        <v>25</v>
      </c>
      <c r="K5" s="569" t="s">
        <v>11</v>
      </c>
      <c r="L5" s="569" t="s">
        <v>202</v>
      </c>
      <c r="M5" s="555" t="s">
        <v>9</v>
      </c>
      <c r="N5" s="556"/>
      <c r="O5" s="557"/>
      <c r="P5" s="518" t="s">
        <v>10</v>
      </c>
      <c r="Q5" s="516"/>
      <c r="R5" s="517"/>
      <c r="S5" s="567" t="s">
        <v>25</v>
      </c>
      <c r="T5" s="569" t="s">
        <v>11</v>
      </c>
      <c r="U5" s="569" t="s">
        <v>202</v>
      </c>
      <c r="V5" s="555" t="s">
        <v>9</v>
      </c>
      <c r="W5" s="556"/>
      <c r="X5" s="557"/>
      <c r="Y5" s="518" t="s">
        <v>10</v>
      </c>
      <c r="Z5" s="516"/>
      <c r="AA5" s="517"/>
      <c r="AB5" s="567" t="s">
        <v>25</v>
      </c>
      <c r="AC5" s="569" t="s">
        <v>11</v>
      </c>
      <c r="AD5" s="569" t="s">
        <v>202</v>
      </c>
      <c r="AE5" s="555" t="s">
        <v>9</v>
      </c>
      <c r="AF5" s="556"/>
      <c r="AG5" s="557"/>
      <c r="AH5" s="518" t="s">
        <v>10</v>
      </c>
      <c r="AI5" s="516"/>
      <c r="AJ5" s="517"/>
      <c r="AK5" s="567" t="s">
        <v>25</v>
      </c>
      <c r="AL5" s="569" t="s">
        <v>11</v>
      </c>
      <c r="AM5" s="569" t="s">
        <v>202</v>
      </c>
      <c r="AN5" s="555" t="s">
        <v>9</v>
      </c>
      <c r="AO5" s="556"/>
      <c r="AP5" s="557"/>
      <c r="AQ5" s="518" t="s">
        <v>10</v>
      </c>
      <c r="AR5" s="516"/>
      <c r="AS5" s="517"/>
      <c r="AT5" s="567" t="s">
        <v>25</v>
      </c>
      <c r="AU5" s="569" t="s">
        <v>11</v>
      </c>
      <c r="AV5" s="569" t="s">
        <v>202</v>
      </c>
      <c r="AW5" s="555" t="s">
        <v>9</v>
      </c>
      <c r="AX5" s="556"/>
      <c r="AY5" s="557"/>
      <c r="AZ5" s="518" t="s">
        <v>10</v>
      </c>
      <c r="BA5" s="516"/>
      <c r="BB5" s="519"/>
    </row>
    <row r="6" spans="1:54" ht="51" customHeight="1" thickBot="1">
      <c r="A6" s="558"/>
      <c r="B6" s="576"/>
      <c r="C6" s="576"/>
      <c r="D6" s="359" t="s">
        <v>21</v>
      </c>
      <c r="E6" s="360" t="s">
        <v>23</v>
      </c>
      <c r="F6" s="361" t="s">
        <v>22</v>
      </c>
      <c r="G6" s="352" t="s">
        <v>21</v>
      </c>
      <c r="H6" s="353" t="s">
        <v>20</v>
      </c>
      <c r="I6" s="355" t="s">
        <v>22</v>
      </c>
      <c r="J6" s="576"/>
      <c r="K6" s="576"/>
      <c r="L6" s="576"/>
      <c r="M6" s="359" t="s">
        <v>21</v>
      </c>
      <c r="N6" s="360" t="s">
        <v>23</v>
      </c>
      <c r="O6" s="361" t="s">
        <v>22</v>
      </c>
      <c r="P6" s="352" t="s">
        <v>21</v>
      </c>
      <c r="Q6" s="353" t="s">
        <v>20</v>
      </c>
      <c r="R6" s="355" t="s">
        <v>22</v>
      </c>
      <c r="S6" s="576"/>
      <c r="T6" s="576"/>
      <c r="U6" s="576"/>
      <c r="V6" s="359" t="s">
        <v>21</v>
      </c>
      <c r="W6" s="360" t="s">
        <v>23</v>
      </c>
      <c r="X6" s="361" t="s">
        <v>22</v>
      </c>
      <c r="Y6" s="352" t="s">
        <v>21</v>
      </c>
      <c r="Z6" s="353" t="s">
        <v>20</v>
      </c>
      <c r="AA6" s="355" t="s">
        <v>22</v>
      </c>
      <c r="AB6" s="576"/>
      <c r="AC6" s="576"/>
      <c r="AD6" s="576"/>
      <c r="AE6" s="359" t="s">
        <v>21</v>
      </c>
      <c r="AF6" s="360" t="s">
        <v>23</v>
      </c>
      <c r="AG6" s="361" t="s">
        <v>22</v>
      </c>
      <c r="AH6" s="352" t="s">
        <v>21</v>
      </c>
      <c r="AI6" s="353" t="s">
        <v>20</v>
      </c>
      <c r="AJ6" s="355" t="s">
        <v>22</v>
      </c>
      <c r="AK6" s="576"/>
      <c r="AL6" s="576"/>
      <c r="AM6" s="576"/>
      <c r="AN6" s="359" t="s">
        <v>21</v>
      </c>
      <c r="AO6" s="360" t="s">
        <v>23</v>
      </c>
      <c r="AP6" s="361" t="s">
        <v>22</v>
      </c>
      <c r="AQ6" s="352" t="s">
        <v>21</v>
      </c>
      <c r="AR6" s="353" t="s">
        <v>20</v>
      </c>
      <c r="AS6" s="355" t="s">
        <v>22</v>
      </c>
      <c r="AT6" s="576"/>
      <c r="AU6" s="576"/>
      <c r="AV6" s="576"/>
      <c r="AW6" s="359" t="s">
        <v>21</v>
      </c>
      <c r="AX6" s="360" t="s">
        <v>23</v>
      </c>
      <c r="AY6" s="361" t="s">
        <v>22</v>
      </c>
      <c r="AZ6" s="352" t="s">
        <v>21</v>
      </c>
      <c r="BA6" s="353" t="s">
        <v>20</v>
      </c>
      <c r="BB6" s="356" t="s">
        <v>22</v>
      </c>
    </row>
    <row r="7" spans="1:54" s="414" customFormat="1" ht="24" customHeight="1">
      <c r="A7" s="219" t="s">
        <v>26</v>
      </c>
      <c r="B7" s="415">
        <v>82</v>
      </c>
      <c r="C7" s="416">
        <v>1231</v>
      </c>
      <c r="D7" s="416">
        <v>14765</v>
      </c>
      <c r="E7" s="416">
        <v>14195</v>
      </c>
      <c r="F7" s="416">
        <v>28960</v>
      </c>
      <c r="G7" s="417">
        <v>737</v>
      </c>
      <c r="H7" s="416">
        <v>682</v>
      </c>
      <c r="I7" s="418">
        <v>1419</v>
      </c>
      <c r="J7" s="415">
        <v>80</v>
      </c>
      <c r="K7" s="416">
        <v>1163</v>
      </c>
      <c r="L7" s="416">
        <v>1189</v>
      </c>
      <c r="M7" s="416">
        <v>14935</v>
      </c>
      <c r="N7" s="416">
        <v>14365</v>
      </c>
      <c r="O7" s="416">
        <v>29300</v>
      </c>
      <c r="P7" s="417">
        <v>798</v>
      </c>
      <c r="Q7" s="417">
        <v>700</v>
      </c>
      <c r="R7" s="56">
        <v>1498</v>
      </c>
      <c r="S7" s="415">
        <v>76</v>
      </c>
      <c r="T7" s="416">
        <v>1174</v>
      </c>
      <c r="U7" s="416">
        <v>1205</v>
      </c>
      <c r="V7" s="416">
        <v>14725</v>
      </c>
      <c r="W7" s="416">
        <v>13893</v>
      </c>
      <c r="X7" s="416">
        <v>28618</v>
      </c>
      <c r="Y7" s="417" t="s">
        <v>97</v>
      </c>
      <c r="Z7" s="417" t="s">
        <v>97</v>
      </c>
      <c r="AA7" s="56">
        <v>1571</v>
      </c>
      <c r="AB7" s="415">
        <v>76</v>
      </c>
      <c r="AC7" s="416">
        <v>1214</v>
      </c>
      <c r="AD7" s="416">
        <v>1190</v>
      </c>
      <c r="AE7" s="416">
        <v>13818</v>
      </c>
      <c r="AF7" s="416">
        <v>12929</v>
      </c>
      <c r="AG7" s="416">
        <v>26747</v>
      </c>
      <c r="AH7" s="417" t="s">
        <v>97</v>
      </c>
      <c r="AI7" s="417" t="s">
        <v>97</v>
      </c>
      <c r="AJ7" s="56">
        <v>1534</v>
      </c>
      <c r="AK7" s="415">
        <v>80</v>
      </c>
      <c r="AL7" s="416">
        <v>1332</v>
      </c>
      <c r="AM7" s="416">
        <v>1172</v>
      </c>
      <c r="AN7" s="416">
        <v>14354</v>
      </c>
      <c r="AO7" s="416">
        <v>13370</v>
      </c>
      <c r="AP7" s="416">
        <v>27724</v>
      </c>
      <c r="AQ7" s="417" t="s">
        <v>97</v>
      </c>
      <c r="AR7" s="417" t="s">
        <v>97</v>
      </c>
      <c r="AS7" s="56">
        <v>1541</v>
      </c>
      <c r="AT7" s="415">
        <v>81</v>
      </c>
      <c r="AU7" s="416">
        <v>1359</v>
      </c>
      <c r="AV7" s="416">
        <v>1182</v>
      </c>
      <c r="AW7" s="416">
        <v>14699</v>
      </c>
      <c r="AX7" s="416">
        <v>13513</v>
      </c>
      <c r="AY7" s="416">
        <v>28212</v>
      </c>
      <c r="AZ7" s="417" t="s">
        <v>97</v>
      </c>
      <c r="BA7" s="417" t="s">
        <v>97</v>
      </c>
      <c r="BB7" s="20">
        <v>1561</v>
      </c>
    </row>
    <row r="8" spans="1:54" s="1" customFormat="1" ht="24" customHeight="1">
      <c r="A8" s="61" t="s">
        <v>37</v>
      </c>
      <c r="B8" s="57">
        <v>77</v>
      </c>
      <c r="C8" s="25">
        <v>1109</v>
      </c>
      <c r="D8" s="25">
        <v>14220</v>
      </c>
      <c r="E8" s="25">
        <v>13731</v>
      </c>
      <c r="F8" s="25">
        <v>27951</v>
      </c>
      <c r="G8" s="25">
        <v>711</v>
      </c>
      <c r="H8" s="25">
        <v>618</v>
      </c>
      <c r="I8" s="181">
        <v>1329</v>
      </c>
      <c r="J8" s="57">
        <v>75</v>
      </c>
      <c r="K8" s="25">
        <v>1062</v>
      </c>
      <c r="L8" s="25">
        <v>1137</v>
      </c>
      <c r="M8" s="25">
        <v>14476</v>
      </c>
      <c r="N8" s="25">
        <v>13961</v>
      </c>
      <c r="O8" s="25">
        <v>28437</v>
      </c>
      <c r="P8" s="25">
        <v>771</v>
      </c>
      <c r="Q8" s="25">
        <v>636</v>
      </c>
      <c r="R8" s="59">
        <v>1407</v>
      </c>
      <c r="S8" s="57">
        <v>72</v>
      </c>
      <c r="T8" s="25">
        <v>1086</v>
      </c>
      <c r="U8" s="25">
        <v>1163</v>
      </c>
      <c r="V8" s="25">
        <v>14296</v>
      </c>
      <c r="W8" s="25">
        <v>13508</v>
      </c>
      <c r="X8" s="25">
        <v>27804</v>
      </c>
      <c r="Y8" s="25" t="s">
        <v>97</v>
      </c>
      <c r="Z8" s="25" t="s">
        <v>97</v>
      </c>
      <c r="AA8" s="59">
        <v>1484</v>
      </c>
      <c r="AB8" s="57">
        <v>72</v>
      </c>
      <c r="AC8" s="25">
        <v>1127</v>
      </c>
      <c r="AD8" s="25">
        <v>1150</v>
      </c>
      <c r="AE8" s="25">
        <v>13394</v>
      </c>
      <c r="AF8" s="25">
        <v>12580</v>
      </c>
      <c r="AG8" s="25">
        <v>25974</v>
      </c>
      <c r="AH8" s="25" t="s">
        <v>97</v>
      </c>
      <c r="AI8" s="25" t="s">
        <v>97</v>
      </c>
      <c r="AJ8" s="59">
        <v>1448</v>
      </c>
      <c r="AK8" s="57">
        <v>74</v>
      </c>
      <c r="AL8" s="25">
        <v>1205</v>
      </c>
      <c r="AM8" s="25">
        <v>1127</v>
      </c>
      <c r="AN8" s="25">
        <v>13911</v>
      </c>
      <c r="AO8" s="25">
        <v>13003</v>
      </c>
      <c r="AP8" s="25">
        <v>26914</v>
      </c>
      <c r="AQ8" s="25" t="s">
        <v>97</v>
      </c>
      <c r="AR8" s="25" t="s">
        <v>97</v>
      </c>
      <c r="AS8" s="59">
        <v>1434</v>
      </c>
      <c r="AT8" s="57">
        <v>74</v>
      </c>
      <c r="AU8" s="25">
        <v>1218</v>
      </c>
      <c r="AV8" s="25">
        <v>1132</v>
      </c>
      <c r="AW8" s="25">
        <v>14216</v>
      </c>
      <c r="AX8" s="25">
        <v>13082</v>
      </c>
      <c r="AY8" s="25">
        <v>27298</v>
      </c>
      <c r="AZ8" s="25" t="s">
        <v>97</v>
      </c>
      <c r="BA8" s="25" t="s">
        <v>97</v>
      </c>
      <c r="BB8" s="165">
        <v>1448</v>
      </c>
    </row>
    <row r="9" spans="1:54" s="1" customFormat="1" ht="24" customHeight="1">
      <c r="A9" s="61" t="s">
        <v>36</v>
      </c>
      <c r="B9" s="57">
        <v>5</v>
      </c>
      <c r="C9" s="18">
        <v>122</v>
      </c>
      <c r="D9" s="18">
        <v>545</v>
      </c>
      <c r="E9" s="18">
        <v>464</v>
      </c>
      <c r="F9" s="25">
        <v>1009</v>
      </c>
      <c r="G9" s="18">
        <v>26</v>
      </c>
      <c r="H9" s="25">
        <v>64</v>
      </c>
      <c r="I9" s="181">
        <v>90</v>
      </c>
      <c r="J9" s="57">
        <v>5</v>
      </c>
      <c r="K9" s="18">
        <v>101</v>
      </c>
      <c r="L9" s="18">
        <v>52</v>
      </c>
      <c r="M9" s="18">
        <v>459</v>
      </c>
      <c r="N9" s="25">
        <v>404</v>
      </c>
      <c r="O9" s="25">
        <v>863</v>
      </c>
      <c r="P9" s="18">
        <v>27</v>
      </c>
      <c r="Q9" s="18">
        <v>64</v>
      </c>
      <c r="R9" s="59">
        <v>91</v>
      </c>
      <c r="S9" s="57">
        <v>4</v>
      </c>
      <c r="T9" s="18">
        <v>88</v>
      </c>
      <c r="U9" s="18">
        <v>42</v>
      </c>
      <c r="V9" s="18">
        <v>429</v>
      </c>
      <c r="W9" s="25">
        <v>385</v>
      </c>
      <c r="X9" s="25">
        <v>814</v>
      </c>
      <c r="Y9" s="18" t="s">
        <v>97</v>
      </c>
      <c r="Z9" s="18" t="s">
        <v>97</v>
      </c>
      <c r="AA9" s="59">
        <v>87</v>
      </c>
      <c r="AB9" s="57">
        <v>4</v>
      </c>
      <c r="AC9" s="18">
        <v>87</v>
      </c>
      <c r="AD9" s="18">
        <v>40</v>
      </c>
      <c r="AE9" s="18">
        <v>424</v>
      </c>
      <c r="AF9" s="25">
        <v>349</v>
      </c>
      <c r="AG9" s="25">
        <v>773</v>
      </c>
      <c r="AH9" s="18" t="s">
        <v>97</v>
      </c>
      <c r="AI9" s="18" t="s">
        <v>97</v>
      </c>
      <c r="AJ9" s="59">
        <v>86</v>
      </c>
      <c r="AK9" s="57">
        <v>6</v>
      </c>
      <c r="AL9" s="18">
        <v>127</v>
      </c>
      <c r="AM9" s="18">
        <v>45</v>
      </c>
      <c r="AN9" s="18">
        <v>443</v>
      </c>
      <c r="AO9" s="25">
        <v>367</v>
      </c>
      <c r="AP9" s="25">
        <v>810</v>
      </c>
      <c r="AQ9" s="18" t="s">
        <v>97</v>
      </c>
      <c r="AR9" s="18" t="s">
        <v>97</v>
      </c>
      <c r="AS9" s="59">
        <v>107</v>
      </c>
      <c r="AT9" s="57">
        <v>7</v>
      </c>
      <c r="AU9" s="18">
        <v>141</v>
      </c>
      <c r="AV9" s="18">
        <v>50</v>
      </c>
      <c r="AW9" s="25">
        <v>483</v>
      </c>
      <c r="AX9" s="25">
        <v>431</v>
      </c>
      <c r="AY9" s="25">
        <v>914</v>
      </c>
      <c r="AZ9" s="18" t="s">
        <v>97</v>
      </c>
      <c r="BA9" s="18" t="s">
        <v>97</v>
      </c>
      <c r="BB9" s="165">
        <v>113</v>
      </c>
    </row>
    <row r="10" spans="1:54" s="414" customFormat="1" ht="24" customHeight="1">
      <c r="A10" s="220" t="s">
        <v>27</v>
      </c>
      <c r="B10" s="222">
        <v>93</v>
      </c>
      <c r="C10" s="188">
        <v>1241</v>
      </c>
      <c r="D10" s="188">
        <v>21562</v>
      </c>
      <c r="E10" s="188">
        <v>20509</v>
      </c>
      <c r="F10" s="188">
        <v>42071</v>
      </c>
      <c r="G10" s="187">
        <v>918</v>
      </c>
      <c r="H10" s="188">
        <v>1028</v>
      </c>
      <c r="I10" s="394">
        <v>1946</v>
      </c>
      <c r="J10" s="222">
        <v>83</v>
      </c>
      <c r="K10" s="188">
        <v>1468</v>
      </c>
      <c r="L10" s="188">
        <v>1518</v>
      </c>
      <c r="M10" s="188">
        <v>21980</v>
      </c>
      <c r="N10" s="188">
        <v>20948</v>
      </c>
      <c r="O10" s="188">
        <v>42928</v>
      </c>
      <c r="P10" s="187">
        <v>959</v>
      </c>
      <c r="Q10" s="187">
        <v>1014</v>
      </c>
      <c r="R10" s="58">
        <v>1973</v>
      </c>
      <c r="S10" s="222">
        <v>83</v>
      </c>
      <c r="T10" s="188">
        <v>1599</v>
      </c>
      <c r="U10" s="188">
        <v>1657</v>
      </c>
      <c r="V10" s="188">
        <v>22107</v>
      </c>
      <c r="W10" s="188">
        <v>20784</v>
      </c>
      <c r="X10" s="188">
        <v>42891</v>
      </c>
      <c r="Y10" s="187" t="s">
        <v>97</v>
      </c>
      <c r="Z10" s="187" t="s">
        <v>97</v>
      </c>
      <c r="AA10" s="58">
        <v>2154</v>
      </c>
      <c r="AB10" s="222">
        <v>81</v>
      </c>
      <c r="AC10" s="188">
        <v>1638</v>
      </c>
      <c r="AD10" s="188">
        <v>1636</v>
      </c>
      <c r="AE10" s="188">
        <v>20528</v>
      </c>
      <c r="AF10" s="188">
        <v>19412</v>
      </c>
      <c r="AG10" s="188">
        <v>39940</v>
      </c>
      <c r="AH10" s="187" t="s">
        <v>97</v>
      </c>
      <c r="AI10" s="187" t="s">
        <v>97</v>
      </c>
      <c r="AJ10" s="58">
        <v>2142</v>
      </c>
      <c r="AK10" s="222">
        <v>84</v>
      </c>
      <c r="AL10" s="188">
        <v>1666</v>
      </c>
      <c r="AM10" s="188">
        <v>1626</v>
      </c>
      <c r="AN10" s="188">
        <v>21653</v>
      </c>
      <c r="AO10" s="188">
        <v>20391</v>
      </c>
      <c r="AP10" s="188">
        <v>42044</v>
      </c>
      <c r="AQ10" s="187" t="s">
        <v>97</v>
      </c>
      <c r="AR10" s="187" t="s">
        <v>97</v>
      </c>
      <c r="AS10" s="58">
        <v>2206</v>
      </c>
      <c r="AT10" s="222">
        <v>83</v>
      </c>
      <c r="AU10" s="188">
        <v>1710</v>
      </c>
      <c r="AV10" s="188">
        <v>1613</v>
      </c>
      <c r="AW10" s="188">
        <v>22330</v>
      </c>
      <c r="AX10" s="188">
        <v>21122</v>
      </c>
      <c r="AY10" s="188">
        <v>43452</v>
      </c>
      <c r="AZ10" s="187" t="s">
        <v>97</v>
      </c>
      <c r="BA10" s="187" t="s">
        <v>97</v>
      </c>
      <c r="BB10" s="21">
        <v>2171</v>
      </c>
    </row>
    <row r="11" spans="1:54" s="1" customFormat="1" ht="24" customHeight="1">
      <c r="A11" s="61" t="s">
        <v>37</v>
      </c>
      <c r="B11" s="57">
        <v>80</v>
      </c>
      <c r="C11" s="25">
        <v>1020</v>
      </c>
      <c r="D11" s="25">
        <v>20164</v>
      </c>
      <c r="E11" s="25">
        <v>19326</v>
      </c>
      <c r="F11" s="25">
        <v>39490</v>
      </c>
      <c r="G11" s="25">
        <v>808</v>
      </c>
      <c r="H11" s="25">
        <v>906</v>
      </c>
      <c r="I11" s="181">
        <v>1714</v>
      </c>
      <c r="J11" s="57">
        <v>71</v>
      </c>
      <c r="K11" s="25">
        <v>1241</v>
      </c>
      <c r="L11" s="25">
        <v>1377</v>
      </c>
      <c r="M11" s="25">
        <v>20505</v>
      </c>
      <c r="N11" s="25">
        <v>19688</v>
      </c>
      <c r="O11" s="25">
        <v>40193</v>
      </c>
      <c r="P11" s="25">
        <v>864</v>
      </c>
      <c r="Q11" s="25">
        <v>890</v>
      </c>
      <c r="R11" s="59">
        <v>1754</v>
      </c>
      <c r="S11" s="57">
        <v>71</v>
      </c>
      <c r="T11" s="25">
        <v>1240</v>
      </c>
      <c r="U11" s="25">
        <v>1497</v>
      </c>
      <c r="V11" s="25">
        <v>20350</v>
      </c>
      <c r="W11" s="25">
        <v>19314</v>
      </c>
      <c r="X11" s="25">
        <v>39664</v>
      </c>
      <c r="Y11" s="25" t="s">
        <v>97</v>
      </c>
      <c r="Z11" s="25" t="s">
        <v>97</v>
      </c>
      <c r="AA11" s="59">
        <v>1871</v>
      </c>
      <c r="AB11" s="57">
        <v>73</v>
      </c>
      <c r="AC11" s="25">
        <v>1351</v>
      </c>
      <c r="AD11" s="25">
        <v>1513</v>
      </c>
      <c r="AE11" s="25">
        <v>19125</v>
      </c>
      <c r="AF11" s="25">
        <v>18214</v>
      </c>
      <c r="AG11" s="25">
        <v>37339</v>
      </c>
      <c r="AH11" s="25" t="s">
        <v>97</v>
      </c>
      <c r="AI11" s="25" t="s">
        <v>97</v>
      </c>
      <c r="AJ11" s="59">
        <v>1900</v>
      </c>
      <c r="AK11" s="57">
        <v>73</v>
      </c>
      <c r="AL11" s="25">
        <v>1303</v>
      </c>
      <c r="AM11" s="25">
        <v>1484</v>
      </c>
      <c r="AN11" s="25">
        <v>20148</v>
      </c>
      <c r="AO11" s="25">
        <v>19130</v>
      </c>
      <c r="AP11" s="25">
        <v>39278</v>
      </c>
      <c r="AQ11" s="25" t="s">
        <v>97</v>
      </c>
      <c r="AR11" s="25" t="s">
        <v>97</v>
      </c>
      <c r="AS11" s="59">
        <v>1885</v>
      </c>
      <c r="AT11" s="57">
        <v>73</v>
      </c>
      <c r="AU11" s="25">
        <v>1360</v>
      </c>
      <c r="AV11" s="25">
        <v>1469</v>
      </c>
      <c r="AW11" s="25">
        <v>20819</v>
      </c>
      <c r="AX11" s="25">
        <v>19807</v>
      </c>
      <c r="AY11" s="25">
        <v>40626</v>
      </c>
      <c r="AZ11" s="25" t="s">
        <v>97</v>
      </c>
      <c r="BA11" s="25" t="s">
        <v>97</v>
      </c>
      <c r="BB11" s="165">
        <v>1879</v>
      </c>
    </row>
    <row r="12" spans="1:54" s="1" customFormat="1" ht="24" customHeight="1">
      <c r="A12" s="61" t="s">
        <v>36</v>
      </c>
      <c r="B12" s="57">
        <v>13</v>
      </c>
      <c r="C12" s="18">
        <v>221</v>
      </c>
      <c r="D12" s="25">
        <v>1398</v>
      </c>
      <c r="E12" s="25">
        <v>1183</v>
      </c>
      <c r="F12" s="25">
        <v>2581</v>
      </c>
      <c r="G12" s="18">
        <v>110</v>
      </c>
      <c r="H12" s="25">
        <v>122</v>
      </c>
      <c r="I12" s="181">
        <v>232</v>
      </c>
      <c r="J12" s="57">
        <v>12</v>
      </c>
      <c r="K12" s="18">
        <v>227</v>
      </c>
      <c r="L12" s="25">
        <v>141</v>
      </c>
      <c r="M12" s="25">
        <v>1475</v>
      </c>
      <c r="N12" s="25">
        <v>1260</v>
      </c>
      <c r="O12" s="25">
        <v>2735</v>
      </c>
      <c r="P12" s="18">
        <v>95</v>
      </c>
      <c r="Q12" s="18">
        <v>124</v>
      </c>
      <c r="R12" s="59">
        <v>219</v>
      </c>
      <c r="S12" s="57">
        <v>12</v>
      </c>
      <c r="T12" s="18">
        <v>359</v>
      </c>
      <c r="U12" s="25">
        <v>160</v>
      </c>
      <c r="V12" s="25">
        <v>1757</v>
      </c>
      <c r="W12" s="25">
        <v>1470</v>
      </c>
      <c r="X12" s="25">
        <v>3227</v>
      </c>
      <c r="Y12" s="18" t="s">
        <v>97</v>
      </c>
      <c r="Z12" s="18" t="s">
        <v>97</v>
      </c>
      <c r="AA12" s="59">
        <v>283</v>
      </c>
      <c r="AB12" s="57">
        <v>8</v>
      </c>
      <c r="AC12" s="18">
        <v>287</v>
      </c>
      <c r="AD12" s="25">
        <v>123</v>
      </c>
      <c r="AE12" s="25">
        <v>1403</v>
      </c>
      <c r="AF12" s="25">
        <v>1198</v>
      </c>
      <c r="AG12" s="25">
        <v>2601</v>
      </c>
      <c r="AH12" s="18" t="s">
        <v>97</v>
      </c>
      <c r="AI12" s="18" t="s">
        <v>97</v>
      </c>
      <c r="AJ12" s="59">
        <v>242</v>
      </c>
      <c r="AK12" s="57">
        <v>11</v>
      </c>
      <c r="AL12" s="18">
        <v>363</v>
      </c>
      <c r="AM12" s="25">
        <v>142</v>
      </c>
      <c r="AN12" s="25">
        <v>1505</v>
      </c>
      <c r="AO12" s="25">
        <v>1261</v>
      </c>
      <c r="AP12" s="25">
        <v>2766</v>
      </c>
      <c r="AQ12" s="18" t="s">
        <v>97</v>
      </c>
      <c r="AR12" s="18" t="s">
        <v>97</v>
      </c>
      <c r="AS12" s="59">
        <v>321</v>
      </c>
      <c r="AT12" s="57">
        <v>10</v>
      </c>
      <c r="AU12" s="18">
        <v>350</v>
      </c>
      <c r="AV12" s="18">
        <v>144</v>
      </c>
      <c r="AW12" s="25">
        <v>1511</v>
      </c>
      <c r="AX12" s="25">
        <v>1315</v>
      </c>
      <c r="AY12" s="25">
        <v>2826</v>
      </c>
      <c r="AZ12" s="18" t="s">
        <v>97</v>
      </c>
      <c r="BA12" s="18" t="s">
        <v>97</v>
      </c>
      <c r="BB12" s="165">
        <v>292</v>
      </c>
    </row>
    <row r="13" spans="1:54" s="1" customFormat="1" ht="24" customHeight="1">
      <c r="A13" s="220" t="s">
        <v>38</v>
      </c>
      <c r="B13" s="57">
        <v>6</v>
      </c>
      <c r="C13" s="18">
        <v>48</v>
      </c>
      <c r="D13" s="18">
        <v>174</v>
      </c>
      <c r="E13" s="18">
        <v>152</v>
      </c>
      <c r="F13" s="18">
        <v>326</v>
      </c>
      <c r="G13" s="18">
        <v>12</v>
      </c>
      <c r="H13" s="25">
        <v>16</v>
      </c>
      <c r="I13" s="181">
        <v>28</v>
      </c>
      <c r="J13" s="57">
        <v>5</v>
      </c>
      <c r="K13" s="18">
        <v>54</v>
      </c>
      <c r="L13" s="18">
        <v>23</v>
      </c>
      <c r="M13" s="18">
        <v>168</v>
      </c>
      <c r="N13" s="18">
        <v>144</v>
      </c>
      <c r="O13" s="25">
        <v>312</v>
      </c>
      <c r="P13" s="18">
        <v>10</v>
      </c>
      <c r="Q13" s="18">
        <v>16</v>
      </c>
      <c r="R13" s="59">
        <v>26</v>
      </c>
      <c r="S13" s="57">
        <v>5</v>
      </c>
      <c r="T13" s="18">
        <v>45</v>
      </c>
      <c r="U13" s="18">
        <v>21</v>
      </c>
      <c r="V13" s="18">
        <v>130</v>
      </c>
      <c r="W13" s="18">
        <v>116</v>
      </c>
      <c r="X13" s="25">
        <v>246</v>
      </c>
      <c r="Y13" s="18" t="s">
        <v>97</v>
      </c>
      <c r="Z13" s="18" t="s">
        <v>97</v>
      </c>
      <c r="AA13" s="59">
        <v>23</v>
      </c>
      <c r="AB13" s="57">
        <v>5</v>
      </c>
      <c r="AC13" s="18">
        <v>43</v>
      </c>
      <c r="AD13" s="18">
        <v>22</v>
      </c>
      <c r="AE13" s="18">
        <v>102</v>
      </c>
      <c r="AF13" s="18">
        <v>104</v>
      </c>
      <c r="AG13" s="25">
        <v>206</v>
      </c>
      <c r="AH13" s="18" t="s">
        <v>97</v>
      </c>
      <c r="AI13" s="18" t="s">
        <v>97</v>
      </c>
      <c r="AJ13" s="59">
        <v>20</v>
      </c>
      <c r="AK13" s="57">
        <v>4</v>
      </c>
      <c r="AL13" s="18">
        <v>37</v>
      </c>
      <c r="AM13" s="18">
        <v>18</v>
      </c>
      <c r="AN13" s="18">
        <v>97</v>
      </c>
      <c r="AO13" s="18">
        <v>107</v>
      </c>
      <c r="AP13" s="25">
        <v>204</v>
      </c>
      <c r="AQ13" s="18" t="s">
        <v>97</v>
      </c>
      <c r="AR13" s="18" t="s">
        <v>97</v>
      </c>
      <c r="AS13" s="59">
        <v>24</v>
      </c>
      <c r="AT13" s="57">
        <v>4</v>
      </c>
      <c r="AU13" s="18">
        <v>30</v>
      </c>
      <c r="AV13" s="25">
        <v>17</v>
      </c>
      <c r="AW13" s="25">
        <v>90</v>
      </c>
      <c r="AX13" s="25">
        <v>92</v>
      </c>
      <c r="AY13" s="25">
        <v>182</v>
      </c>
      <c r="AZ13" s="18" t="s">
        <v>97</v>
      </c>
      <c r="BA13" s="18" t="s">
        <v>97</v>
      </c>
      <c r="BB13" s="363">
        <v>19</v>
      </c>
    </row>
    <row r="14" spans="1:54" s="1" customFormat="1" ht="24" customHeight="1">
      <c r="A14" s="220" t="s">
        <v>39</v>
      </c>
      <c r="B14" s="57">
        <v>25</v>
      </c>
      <c r="C14" s="18">
        <v>229</v>
      </c>
      <c r="D14" s="25">
        <v>1050</v>
      </c>
      <c r="E14" s="25">
        <v>1041</v>
      </c>
      <c r="F14" s="25">
        <v>2091</v>
      </c>
      <c r="G14" s="18">
        <v>60</v>
      </c>
      <c r="H14" s="25">
        <v>69</v>
      </c>
      <c r="I14" s="181">
        <v>129</v>
      </c>
      <c r="J14" s="57">
        <v>24</v>
      </c>
      <c r="K14" s="18">
        <v>222</v>
      </c>
      <c r="L14" s="25">
        <v>141</v>
      </c>
      <c r="M14" s="25">
        <v>1006</v>
      </c>
      <c r="N14" s="25">
        <v>1002</v>
      </c>
      <c r="O14" s="25">
        <v>2008</v>
      </c>
      <c r="P14" s="18">
        <v>57</v>
      </c>
      <c r="Q14" s="18">
        <v>74</v>
      </c>
      <c r="R14" s="59">
        <v>131</v>
      </c>
      <c r="S14" s="57">
        <v>24</v>
      </c>
      <c r="T14" s="18">
        <v>218</v>
      </c>
      <c r="U14" s="25">
        <v>141</v>
      </c>
      <c r="V14" s="25">
        <v>836</v>
      </c>
      <c r="W14" s="25">
        <v>827</v>
      </c>
      <c r="X14" s="25">
        <v>1663</v>
      </c>
      <c r="Y14" s="18" t="s">
        <v>97</v>
      </c>
      <c r="Z14" s="18" t="s">
        <v>97</v>
      </c>
      <c r="AA14" s="59">
        <v>128</v>
      </c>
      <c r="AB14" s="57">
        <v>19</v>
      </c>
      <c r="AC14" s="18">
        <v>189</v>
      </c>
      <c r="AD14" s="25">
        <v>118</v>
      </c>
      <c r="AE14" s="25">
        <v>742</v>
      </c>
      <c r="AF14" s="25">
        <v>693</v>
      </c>
      <c r="AG14" s="25">
        <v>1435</v>
      </c>
      <c r="AH14" s="18" t="s">
        <v>97</v>
      </c>
      <c r="AI14" s="18" t="s">
        <v>97</v>
      </c>
      <c r="AJ14" s="59">
        <v>122</v>
      </c>
      <c r="AK14" s="57">
        <v>19</v>
      </c>
      <c r="AL14" s="18">
        <v>186</v>
      </c>
      <c r="AM14" s="25">
        <v>110</v>
      </c>
      <c r="AN14" s="25">
        <v>685</v>
      </c>
      <c r="AO14" s="25">
        <v>651</v>
      </c>
      <c r="AP14" s="25">
        <v>1336</v>
      </c>
      <c r="AQ14" s="18" t="s">
        <v>97</v>
      </c>
      <c r="AR14" s="18" t="s">
        <v>97</v>
      </c>
      <c r="AS14" s="59">
        <v>119</v>
      </c>
      <c r="AT14" s="57">
        <v>19</v>
      </c>
      <c r="AU14" s="18">
        <v>179</v>
      </c>
      <c r="AV14" s="18">
        <v>109</v>
      </c>
      <c r="AW14" s="18">
        <v>665</v>
      </c>
      <c r="AX14" s="25">
        <v>665</v>
      </c>
      <c r="AY14" s="25">
        <v>1330</v>
      </c>
      <c r="AZ14" s="18" t="s">
        <v>97</v>
      </c>
      <c r="BA14" s="18" t="s">
        <v>97</v>
      </c>
      <c r="BB14" s="362">
        <v>113</v>
      </c>
    </row>
    <row r="15" spans="1:54" s="1" customFormat="1" ht="24" customHeight="1">
      <c r="A15" s="220" t="s">
        <v>28</v>
      </c>
      <c r="B15" s="57">
        <v>62</v>
      </c>
      <c r="C15" s="18">
        <v>366</v>
      </c>
      <c r="D15" s="25">
        <v>2676</v>
      </c>
      <c r="E15" s="25">
        <v>2556</v>
      </c>
      <c r="F15" s="25">
        <v>5232</v>
      </c>
      <c r="G15" s="18">
        <v>143</v>
      </c>
      <c r="H15" s="25">
        <v>166</v>
      </c>
      <c r="I15" s="181">
        <v>309</v>
      </c>
      <c r="J15" s="57">
        <v>57</v>
      </c>
      <c r="K15" s="18">
        <v>416</v>
      </c>
      <c r="L15" s="25">
        <v>330</v>
      </c>
      <c r="M15" s="25">
        <v>2611</v>
      </c>
      <c r="N15" s="25">
        <v>2506</v>
      </c>
      <c r="O15" s="25">
        <v>5117</v>
      </c>
      <c r="P15" s="18">
        <v>156</v>
      </c>
      <c r="Q15" s="18">
        <v>179</v>
      </c>
      <c r="R15" s="59">
        <v>335</v>
      </c>
      <c r="S15" s="57">
        <v>51</v>
      </c>
      <c r="T15" s="18">
        <v>415</v>
      </c>
      <c r="U15" s="25">
        <v>309</v>
      </c>
      <c r="V15" s="25">
        <v>2355</v>
      </c>
      <c r="W15" s="25">
        <v>2310</v>
      </c>
      <c r="X15" s="25">
        <v>4665</v>
      </c>
      <c r="Y15" s="18" t="s">
        <v>97</v>
      </c>
      <c r="Z15" s="18" t="s">
        <v>97</v>
      </c>
      <c r="AA15" s="59">
        <v>343</v>
      </c>
      <c r="AB15" s="57">
        <v>51</v>
      </c>
      <c r="AC15" s="18">
        <v>422</v>
      </c>
      <c r="AD15" s="25">
        <v>299</v>
      </c>
      <c r="AE15" s="25">
        <v>2088</v>
      </c>
      <c r="AF15" s="25">
        <v>1959</v>
      </c>
      <c r="AG15" s="25">
        <v>4047</v>
      </c>
      <c r="AH15" s="18" t="s">
        <v>97</v>
      </c>
      <c r="AI15" s="18" t="s">
        <v>97</v>
      </c>
      <c r="AJ15" s="59">
        <v>315</v>
      </c>
      <c r="AK15" s="57">
        <v>49</v>
      </c>
      <c r="AL15" s="18">
        <v>414</v>
      </c>
      <c r="AM15" s="25">
        <v>288</v>
      </c>
      <c r="AN15" s="25">
        <v>2020</v>
      </c>
      <c r="AO15" s="25">
        <v>1891</v>
      </c>
      <c r="AP15" s="25">
        <v>3911</v>
      </c>
      <c r="AQ15" s="18" t="s">
        <v>97</v>
      </c>
      <c r="AR15" s="18" t="s">
        <v>97</v>
      </c>
      <c r="AS15" s="59">
        <v>314</v>
      </c>
      <c r="AT15" s="57">
        <v>49</v>
      </c>
      <c r="AU15" s="18">
        <v>420</v>
      </c>
      <c r="AV15" s="18">
        <v>294</v>
      </c>
      <c r="AW15" s="18">
        <v>2049</v>
      </c>
      <c r="AX15" s="25">
        <v>1844</v>
      </c>
      <c r="AY15" s="25">
        <v>3893</v>
      </c>
      <c r="AZ15" s="18" t="s">
        <v>97</v>
      </c>
      <c r="BA15" s="18" t="s">
        <v>97</v>
      </c>
      <c r="BB15" s="165">
        <v>318</v>
      </c>
    </row>
    <row r="16" spans="1:54" s="1" customFormat="1" ht="24" customHeight="1">
      <c r="A16" s="220" t="s">
        <v>40</v>
      </c>
      <c r="B16" s="57">
        <v>5</v>
      </c>
      <c r="C16" s="18">
        <v>30</v>
      </c>
      <c r="D16" s="18">
        <v>147</v>
      </c>
      <c r="E16" s="18">
        <v>127</v>
      </c>
      <c r="F16" s="18">
        <v>274</v>
      </c>
      <c r="G16" s="18">
        <v>9</v>
      </c>
      <c r="H16" s="25">
        <v>11</v>
      </c>
      <c r="I16" s="181">
        <v>20</v>
      </c>
      <c r="J16" s="57">
        <v>5</v>
      </c>
      <c r="K16" s="18">
        <v>32</v>
      </c>
      <c r="L16" s="18">
        <v>22</v>
      </c>
      <c r="M16" s="18">
        <v>131</v>
      </c>
      <c r="N16" s="18">
        <v>131</v>
      </c>
      <c r="O16" s="25">
        <v>262</v>
      </c>
      <c r="P16" s="18">
        <v>4</v>
      </c>
      <c r="Q16" s="18">
        <v>14</v>
      </c>
      <c r="R16" s="59">
        <v>18</v>
      </c>
      <c r="S16" s="57">
        <v>2</v>
      </c>
      <c r="T16" s="18">
        <v>17</v>
      </c>
      <c r="U16" s="18">
        <v>12</v>
      </c>
      <c r="V16" s="18">
        <v>99</v>
      </c>
      <c r="W16" s="18">
        <v>92</v>
      </c>
      <c r="X16" s="25">
        <v>191</v>
      </c>
      <c r="Y16" s="18" t="s">
        <v>97</v>
      </c>
      <c r="Z16" s="18" t="s">
        <v>97</v>
      </c>
      <c r="AA16" s="59">
        <v>15</v>
      </c>
      <c r="AB16" s="57">
        <v>2</v>
      </c>
      <c r="AC16" s="18">
        <v>17</v>
      </c>
      <c r="AD16" s="18">
        <v>11</v>
      </c>
      <c r="AE16" s="18">
        <v>94</v>
      </c>
      <c r="AF16" s="18">
        <v>81</v>
      </c>
      <c r="AG16" s="25">
        <v>175</v>
      </c>
      <c r="AH16" s="18" t="s">
        <v>97</v>
      </c>
      <c r="AI16" s="18" t="s">
        <v>97</v>
      </c>
      <c r="AJ16" s="59">
        <v>17</v>
      </c>
      <c r="AK16" s="57">
        <v>2</v>
      </c>
      <c r="AL16" s="18">
        <v>17</v>
      </c>
      <c r="AM16" s="18">
        <v>11</v>
      </c>
      <c r="AN16" s="18">
        <v>94</v>
      </c>
      <c r="AO16" s="18">
        <v>90</v>
      </c>
      <c r="AP16" s="25">
        <v>184</v>
      </c>
      <c r="AQ16" s="18" t="s">
        <v>97</v>
      </c>
      <c r="AR16" s="18" t="s">
        <v>97</v>
      </c>
      <c r="AS16" s="59">
        <v>12</v>
      </c>
      <c r="AT16" s="57">
        <v>2</v>
      </c>
      <c r="AU16" s="18">
        <v>17</v>
      </c>
      <c r="AV16" s="25">
        <v>11</v>
      </c>
      <c r="AW16" s="25">
        <v>92</v>
      </c>
      <c r="AX16" s="25">
        <v>79</v>
      </c>
      <c r="AY16" s="25">
        <v>171</v>
      </c>
      <c r="AZ16" s="18" t="s">
        <v>97</v>
      </c>
      <c r="BA16" s="18" t="s">
        <v>97</v>
      </c>
      <c r="BB16" s="165">
        <v>11</v>
      </c>
    </row>
    <row r="17" spans="1:54" s="1" customFormat="1" ht="24" customHeight="1">
      <c r="A17" s="220" t="s">
        <v>29</v>
      </c>
      <c r="B17" s="57">
        <v>6</v>
      </c>
      <c r="C17" s="18">
        <v>71</v>
      </c>
      <c r="D17" s="18">
        <v>467</v>
      </c>
      <c r="E17" s="18">
        <v>445</v>
      </c>
      <c r="F17" s="25">
        <v>912</v>
      </c>
      <c r="G17" s="18">
        <v>33</v>
      </c>
      <c r="H17" s="25">
        <v>38</v>
      </c>
      <c r="I17" s="181">
        <v>71</v>
      </c>
      <c r="J17" s="57">
        <v>6</v>
      </c>
      <c r="K17" s="18">
        <v>68</v>
      </c>
      <c r="L17" s="18">
        <v>49</v>
      </c>
      <c r="M17" s="18">
        <v>472</v>
      </c>
      <c r="N17" s="25">
        <v>430</v>
      </c>
      <c r="O17" s="25">
        <v>902</v>
      </c>
      <c r="P17" s="18">
        <v>29</v>
      </c>
      <c r="Q17" s="18">
        <v>36</v>
      </c>
      <c r="R17" s="59">
        <v>65</v>
      </c>
      <c r="S17" s="57">
        <v>6</v>
      </c>
      <c r="T17" s="18">
        <v>71</v>
      </c>
      <c r="U17" s="18">
        <v>50</v>
      </c>
      <c r="V17" s="18">
        <v>442</v>
      </c>
      <c r="W17" s="25">
        <v>440</v>
      </c>
      <c r="X17" s="25">
        <v>882</v>
      </c>
      <c r="Y17" s="18" t="s">
        <v>97</v>
      </c>
      <c r="Z17" s="18" t="s">
        <v>97</v>
      </c>
      <c r="AA17" s="59">
        <v>71</v>
      </c>
      <c r="AB17" s="57">
        <v>6</v>
      </c>
      <c r="AC17" s="18">
        <v>76</v>
      </c>
      <c r="AD17" s="18">
        <v>42</v>
      </c>
      <c r="AE17" s="18">
        <v>408</v>
      </c>
      <c r="AF17" s="25">
        <v>396</v>
      </c>
      <c r="AG17" s="25">
        <v>804</v>
      </c>
      <c r="AH17" s="18" t="s">
        <v>97</v>
      </c>
      <c r="AI17" s="18" t="s">
        <v>97</v>
      </c>
      <c r="AJ17" s="59">
        <v>57</v>
      </c>
      <c r="AK17" s="57">
        <v>6</v>
      </c>
      <c r="AL17" s="18">
        <v>76</v>
      </c>
      <c r="AM17" s="18">
        <v>42</v>
      </c>
      <c r="AN17" s="18">
        <v>427</v>
      </c>
      <c r="AO17" s="25">
        <v>372</v>
      </c>
      <c r="AP17" s="25">
        <v>799</v>
      </c>
      <c r="AQ17" s="18" t="s">
        <v>97</v>
      </c>
      <c r="AR17" s="18" t="s">
        <v>97</v>
      </c>
      <c r="AS17" s="59">
        <v>59</v>
      </c>
      <c r="AT17" s="57">
        <v>6</v>
      </c>
      <c r="AU17" s="18">
        <v>76</v>
      </c>
      <c r="AV17" s="25">
        <v>42</v>
      </c>
      <c r="AW17" s="25">
        <v>400</v>
      </c>
      <c r="AX17" s="25">
        <v>362</v>
      </c>
      <c r="AY17" s="25">
        <v>762</v>
      </c>
      <c r="AZ17" s="18" t="s">
        <v>97</v>
      </c>
      <c r="BA17" s="18" t="s">
        <v>97</v>
      </c>
      <c r="BB17" s="165">
        <v>58</v>
      </c>
    </row>
    <row r="18" spans="1:54" s="1" customFormat="1" ht="24" customHeight="1">
      <c r="A18" s="220" t="s">
        <v>30</v>
      </c>
      <c r="B18" s="57">
        <v>15</v>
      </c>
      <c r="C18" s="18">
        <v>55</v>
      </c>
      <c r="D18" s="25">
        <v>1020</v>
      </c>
      <c r="E18" s="25">
        <v>950</v>
      </c>
      <c r="F18" s="25">
        <v>1970</v>
      </c>
      <c r="G18" s="18">
        <v>60</v>
      </c>
      <c r="H18" s="25">
        <v>41</v>
      </c>
      <c r="I18" s="181">
        <v>101</v>
      </c>
      <c r="J18" s="57">
        <v>15</v>
      </c>
      <c r="K18" s="18">
        <v>128</v>
      </c>
      <c r="L18" s="25">
        <v>101</v>
      </c>
      <c r="M18" s="25">
        <v>1018</v>
      </c>
      <c r="N18" s="25">
        <v>923</v>
      </c>
      <c r="O18" s="25">
        <v>1941</v>
      </c>
      <c r="P18" s="18">
        <v>63</v>
      </c>
      <c r="Q18" s="18">
        <v>51</v>
      </c>
      <c r="R18" s="59">
        <v>114</v>
      </c>
      <c r="S18" s="57">
        <v>14</v>
      </c>
      <c r="T18" s="18">
        <v>129</v>
      </c>
      <c r="U18" s="25">
        <v>96</v>
      </c>
      <c r="V18" s="25">
        <v>969</v>
      </c>
      <c r="W18" s="25">
        <v>891</v>
      </c>
      <c r="X18" s="25">
        <v>1860</v>
      </c>
      <c r="Y18" s="18" t="s">
        <v>97</v>
      </c>
      <c r="Z18" s="18" t="s">
        <v>97</v>
      </c>
      <c r="AA18" s="59">
        <v>110</v>
      </c>
      <c r="AB18" s="57">
        <v>17</v>
      </c>
      <c r="AC18" s="18">
        <v>177</v>
      </c>
      <c r="AD18" s="25">
        <v>106</v>
      </c>
      <c r="AE18" s="25">
        <v>960</v>
      </c>
      <c r="AF18" s="25">
        <v>864</v>
      </c>
      <c r="AG18" s="25">
        <v>1824</v>
      </c>
      <c r="AH18" s="18" t="s">
        <v>97</v>
      </c>
      <c r="AI18" s="18" t="s">
        <v>97</v>
      </c>
      <c r="AJ18" s="59">
        <v>104</v>
      </c>
      <c r="AK18" s="57">
        <v>17</v>
      </c>
      <c r="AL18" s="18">
        <v>176</v>
      </c>
      <c r="AM18" s="25">
        <v>109</v>
      </c>
      <c r="AN18" s="25">
        <v>948</v>
      </c>
      <c r="AO18" s="25">
        <v>904</v>
      </c>
      <c r="AP18" s="25">
        <v>1852</v>
      </c>
      <c r="AQ18" s="18" t="s">
        <v>97</v>
      </c>
      <c r="AR18" s="18" t="s">
        <v>97</v>
      </c>
      <c r="AS18" s="59">
        <v>132</v>
      </c>
      <c r="AT18" s="57">
        <v>17</v>
      </c>
      <c r="AU18" s="18">
        <v>175</v>
      </c>
      <c r="AV18" s="25">
        <v>107</v>
      </c>
      <c r="AW18" s="25">
        <v>953</v>
      </c>
      <c r="AX18" s="25">
        <v>918</v>
      </c>
      <c r="AY18" s="25">
        <v>1871</v>
      </c>
      <c r="AZ18" s="18" t="s">
        <v>97</v>
      </c>
      <c r="BA18" s="18" t="s">
        <v>97</v>
      </c>
      <c r="BB18" s="165">
        <v>131</v>
      </c>
    </row>
    <row r="19" spans="1:54" s="1" customFormat="1" ht="24" customHeight="1">
      <c r="A19" s="220" t="s">
        <v>41</v>
      </c>
      <c r="B19" s="57">
        <v>4</v>
      </c>
      <c r="C19" s="18">
        <v>16</v>
      </c>
      <c r="D19" s="18">
        <v>92</v>
      </c>
      <c r="E19" s="18">
        <v>97</v>
      </c>
      <c r="F19" s="18">
        <v>189</v>
      </c>
      <c r="G19" s="18">
        <v>6</v>
      </c>
      <c r="H19" s="25">
        <v>8</v>
      </c>
      <c r="I19" s="181">
        <v>14</v>
      </c>
      <c r="J19" s="57">
        <v>4</v>
      </c>
      <c r="K19" s="18">
        <v>16</v>
      </c>
      <c r="L19" s="18">
        <v>16</v>
      </c>
      <c r="M19" s="18">
        <v>87</v>
      </c>
      <c r="N19" s="18">
        <v>95</v>
      </c>
      <c r="O19" s="25">
        <v>182</v>
      </c>
      <c r="P19" s="18">
        <v>4</v>
      </c>
      <c r="Q19" s="18">
        <v>8</v>
      </c>
      <c r="R19" s="59">
        <v>12</v>
      </c>
      <c r="S19" s="57">
        <v>2</v>
      </c>
      <c r="T19" s="18">
        <v>9</v>
      </c>
      <c r="U19" s="18">
        <v>9</v>
      </c>
      <c r="V19" s="18">
        <v>50</v>
      </c>
      <c r="W19" s="18">
        <v>59</v>
      </c>
      <c r="X19" s="25">
        <v>109</v>
      </c>
      <c r="Y19" s="18" t="s">
        <v>97</v>
      </c>
      <c r="Z19" s="18" t="s">
        <v>97</v>
      </c>
      <c r="AA19" s="59">
        <v>14</v>
      </c>
      <c r="AB19" s="57">
        <v>2</v>
      </c>
      <c r="AC19" s="18">
        <v>9</v>
      </c>
      <c r="AD19" s="18">
        <v>8</v>
      </c>
      <c r="AE19" s="18">
        <v>38</v>
      </c>
      <c r="AF19" s="18">
        <v>42</v>
      </c>
      <c r="AG19" s="25">
        <v>80</v>
      </c>
      <c r="AH19" s="18" t="s">
        <v>97</v>
      </c>
      <c r="AI19" s="18" t="s">
        <v>97</v>
      </c>
      <c r="AJ19" s="59">
        <v>10</v>
      </c>
      <c r="AK19" s="57">
        <v>2</v>
      </c>
      <c r="AL19" s="18">
        <v>9</v>
      </c>
      <c r="AM19" s="18">
        <v>8</v>
      </c>
      <c r="AN19" s="18">
        <v>34</v>
      </c>
      <c r="AO19" s="18">
        <v>41</v>
      </c>
      <c r="AP19" s="25">
        <v>75</v>
      </c>
      <c r="AQ19" s="18" t="s">
        <v>97</v>
      </c>
      <c r="AR19" s="18" t="s">
        <v>97</v>
      </c>
      <c r="AS19" s="59">
        <v>8</v>
      </c>
      <c r="AT19" s="57">
        <v>1</v>
      </c>
      <c r="AU19" s="18" t="s">
        <v>97</v>
      </c>
      <c r="AV19" s="18">
        <v>4</v>
      </c>
      <c r="AW19" s="25">
        <v>33</v>
      </c>
      <c r="AX19" s="25">
        <v>34</v>
      </c>
      <c r="AY19" s="25">
        <v>67</v>
      </c>
      <c r="AZ19" s="18" t="s">
        <v>97</v>
      </c>
      <c r="BA19" s="18" t="s">
        <v>97</v>
      </c>
      <c r="BB19" s="363">
        <v>9</v>
      </c>
    </row>
    <row r="20" spans="1:54" s="1" customFormat="1" ht="24" customHeight="1">
      <c r="A20" s="220" t="s">
        <v>31</v>
      </c>
      <c r="B20" s="57">
        <v>29</v>
      </c>
      <c r="C20" s="18">
        <v>137</v>
      </c>
      <c r="D20" s="25">
        <v>1018</v>
      </c>
      <c r="E20" s="25">
        <v>981</v>
      </c>
      <c r="F20" s="25">
        <v>1999</v>
      </c>
      <c r="G20" s="18">
        <v>42</v>
      </c>
      <c r="H20" s="25">
        <v>55</v>
      </c>
      <c r="I20" s="181">
        <v>97</v>
      </c>
      <c r="J20" s="57">
        <v>29</v>
      </c>
      <c r="K20" s="18">
        <v>134</v>
      </c>
      <c r="L20" s="25">
        <v>146</v>
      </c>
      <c r="M20" s="25">
        <v>923</v>
      </c>
      <c r="N20" s="25">
        <v>913</v>
      </c>
      <c r="O20" s="25">
        <v>1836</v>
      </c>
      <c r="P20" s="18">
        <v>49</v>
      </c>
      <c r="Q20" s="18">
        <v>63</v>
      </c>
      <c r="R20" s="59">
        <v>112</v>
      </c>
      <c r="S20" s="57">
        <v>26</v>
      </c>
      <c r="T20" s="18">
        <v>129</v>
      </c>
      <c r="U20" s="25">
        <v>140</v>
      </c>
      <c r="V20" s="25">
        <v>812</v>
      </c>
      <c r="W20" s="25">
        <v>800</v>
      </c>
      <c r="X20" s="25">
        <v>1612</v>
      </c>
      <c r="Y20" s="18" t="s">
        <v>97</v>
      </c>
      <c r="Z20" s="18" t="s">
        <v>97</v>
      </c>
      <c r="AA20" s="59">
        <v>118</v>
      </c>
      <c r="AB20" s="57">
        <v>24</v>
      </c>
      <c r="AC20" s="18">
        <v>124</v>
      </c>
      <c r="AD20" s="25">
        <v>126</v>
      </c>
      <c r="AE20" s="25">
        <v>676</v>
      </c>
      <c r="AF20" s="25">
        <v>668</v>
      </c>
      <c r="AG20" s="25">
        <v>1344</v>
      </c>
      <c r="AH20" s="18" t="s">
        <v>97</v>
      </c>
      <c r="AI20" s="18" t="s">
        <v>97</v>
      </c>
      <c r="AJ20" s="59">
        <v>105</v>
      </c>
      <c r="AK20" s="57">
        <v>19</v>
      </c>
      <c r="AL20" s="18">
        <v>109</v>
      </c>
      <c r="AM20" s="25">
        <v>101</v>
      </c>
      <c r="AN20" s="25">
        <v>674</v>
      </c>
      <c r="AO20" s="25">
        <v>642</v>
      </c>
      <c r="AP20" s="25">
        <v>1316</v>
      </c>
      <c r="AQ20" s="18" t="s">
        <v>97</v>
      </c>
      <c r="AR20" s="18" t="s">
        <v>97</v>
      </c>
      <c r="AS20" s="59">
        <v>98</v>
      </c>
      <c r="AT20" s="57">
        <v>18</v>
      </c>
      <c r="AU20" s="18">
        <v>109</v>
      </c>
      <c r="AV20" s="25">
        <v>99</v>
      </c>
      <c r="AW20" s="25">
        <v>642</v>
      </c>
      <c r="AX20" s="25">
        <v>642</v>
      </c>
      <c r="AY20" s="25">
        <v>1284</v>
      </c>
      <c r="AZ20" s="18" t="s">
        <v>97</v>
      </c>
      <c r="BA20" s="18" t="s">
        <v>97</v>
      </c>
      <c r="BB20" s="362">
        <v>96</v>
      </c>
    </row>
    <row r="21" spans="1:54" s="1" customFormat="1" ht="24" customHeight="1">
      <c r="A21" s="220" t="s">
        <v>42</v>
      </c>
      <c r="B21" s="57">
        <v>9</v>
      </c>
      <c r="C21" s="18">
        <v>101</v>
      </c>
      <c r="D21" s="18">
        <v>448</v>
      </c>
      <c r="E21" s="18">
        <v>404</v>
      </c>
      <c r="F21" s="25">
        <v>852</v>
      </c>
      <c r="G21" s="18">
        <v>23</v>
      </c>
      <c r="H21" s="25">
        <v>33</v>
      </c>
      <c r="I21" s="181">
        <v>56</v>
      </c>
      <c r="J21" s="57">
        <v>8</v>
      </c>
      <c r="K21" s="18">
        <v>85</v>
      </c>
      <c r="L21" s="18">
        <v>48</v>
      </c>
      <c r="M21" s="18">
        <v>431</v>
      </c>
      <c r="N21" s="25">
        <v>376</v>
      </c>
      <c r="O21" s="25">
        <v>807</v>
      </c>
      <c r="P21" s="18">
        <v>21</v>
      </c>
      <c r="Q21" s="18">
        <v>29</v>
      </c>
      <c r="R21" s="59">
        <v>50</v>
      </c>
      <c r="S21" s="57">
        <v>8</v>
      </c>
      <c r="T21" s="18">
        <v>89</v>
      </c>
      <c r="U21" s="18">
        <v>51</v>
      </c>
      <c r="V21" s="18">
        <v>416</v>
      </c>
      <c r="W21" s="25">
        <v>367</v>
      </c>
      <c r="X21" s="25">
        <v>783</v>
      </c>
      <c r="Y21" s="18" t="s">
        <v>97</v>
      </c>
      <c r="Z21" s="18" t="s">
        <v>97</v>
      </c>
      <c r="AA21" s="59">
        <v>53</v>
      </c>
      <c r="AB21" s="57">
        <v>8</v>
      </c>
      <c r="AC21" s="18">
        <v>88</v>
      </c>
      <c r="AD21" s="18">
        <v>50</v>
      </c>
      <c r="AE21" s="18">
        <v>370</v>
      </c>
      <c r="AF21" s="25">
        <v>340</v>
      </c>
      <c r="AG21" s="25">
        <v>710</v>
      </c>
      <c r="AH21" s="18" t="s">
        <v>97</v>
      </c>
      <c r="AI21" s="18" t="s">
        <v>97</v>
      </c>
      <c r="AJ21" s="59">
        <v>50</v>
      </c>
      <c r="AK21" s="57">
        <v>8</v>
      </c>
      <c r="AL21" s="18">
        <v>87</v>
      </c>
      <c r="AM21" s="18">
        <v>46</v>
      </c>
      <c r="AN21" s="18">
        <v>334</v>
      </c>
      <c r="AO21" s="25">
        <v>341</v>
      </c>
      <c r="AP21" s="25">
        <v>675</v>
      </c>
      <c r="AQ21" s="18" t="s">
        <v>97</v>
      </c>
      <c r="AR21" s="18" t="s">
        <v>97</v>
      </c>
      <c r="AS21" s="59">
        <v>56</v>
      </c>
      <c r="AT21" s="57">
        <v>8</v>
      </c>
      <c r="AU21" s="18">
        <v>86</v>
      </c>
      <c r="AV21" s="18">
        <v>43</v>
      </c>
      <c r="AW21" s="18">
        <v>324</v>
      </c>
      <c r="AX21" s="25">
        <v>345</v>
      </c>
      <c r="AY21" s="25">
        <v>669</v>
      </c>
      <c r="AZ21" s="18" t="s">
        <v>97</v>
      </c>
      <c r="BA21" s="18" t="s">
        <v>97</v>
      </c>
      <c r="BB21" s="165">
        <v>56</v>
      </c>
    </row>
    <row r="22" spans="1:54" s="1" customFormat="1" ht="24" customHeight="1">
      <c r="A22" s="220" t="s">
        <v>43</v>
      </c>
      <c r="B22" s="57">
        <v>11</v>
      </c>
      <c r="C22" s="18">
        <v>74</v>
      </c>
      <c r="D22" s="18">
        <v>281</v>
      </c>
      <c r="E22" s="18">
        <v>294</v>
      </c>
      <c r="F22" s="25">
        <v>575</v>
      </c>
      <c r="G22" s="18">
        <v>14</v>
      </c>
      <c r="H22" s="25">
        <v>12</v>
      </c>
      <c r="I22" s="181">
        <v>26</v>
      </c>
      <c r="J22" s="57">
        <v>13</v>
      </c>
      <c r="K22" s="18">
        <v>67</v>
      </c>
      <c r="L22" s="18">
        <v>60</v>
      </c>
      <c r="M22" s="18">
        <v>263</v>
      </c>
      <c r="N22" s="25">
        <v>282</v>
      </c>
      <c r="O22" s="25">
        <v>545</v>
      </c>
      <c r="P22" s="18">
        <v>19</v>
      </c>
      <c r="Q22" s="18">
        <v>20</v>
      </c>
      <c r="R22" s="59">
        <v>39</v>
      </c>
      <c r="S22" s="57">
        <v>11</v>
      </c>
      <c r="T22" s="18">
        <v>71</v>
      </c>
      <c r="U22" s="18">
        <v>49</v>
      </c>
      <c r="V22" s="18">
        <v>240</v>
      </c>
      <c r="W22" s="25">
        <v>235</v>
      </c>
      <c r="X22" s="25">
        <v>475</v>
      </c>
      <c r="Y22" s="18" t="s">
        <v>97</v>
      </c>
      <c r="Z22" s="18" t="s">
        <v>97</v>
      </c>
      <c r="AA22" s="59">
        <v>29</v>
      </c>
      <c r="AB22" s="57">
        <v>8</v>
      </c>
      <c r="AC22" s="18">
        <v>56</v>
      </c>
      <c r="AD22" s="18">
        <v>39</v>
      </c>
      <c r="AE22" s="18">
        <v>209</v>
      </c>
      <c r="AF22" s="25">
        <v>209</v>
      </c>
      <c r="AG22" s="25">
        <v>418</v>
      </c>
      <c r="AH22" s="18" t="s">
        <v>97</v>
      </c>
      <c r="AI22" s="18" t="s">
        <v>97</v>
      </c>
      <c r="AJ22" s="59">
        <v>27</v>
      </c>
      <c r="AK22" s="57">
        <v>7</v>
      </c>
      <c r="AL22" s="18">
        <v>54</v>
      </c>
      <c r="AM22" s="18">
        <v>34</v>
      </c>
      <c r="AN22" s="18">
        <v>190</v>
      </c>
      <c r="AO22" s="25">
        <v>201</v>
      </c>
      <c r="AP22" s="25">
        <v>391</v>
      </c>
      <c r="AQ22" s="18" t="s">
        <v>97</v>
      </c>
      <c r="AR22" s="18" t="s">
        <v>97</v>
      </c>
      <c r="AS22" s="59">
        <v>21</v>
      </c>
      <c r="AT22" s="57">
        <v>6</v>
      </c>
      <c r="AU22" s="18">
        <v>50</v>
      </c>
      <c r="AV22" s="18">
        <v>29</v>
      </c>
      <c r="AW22" s="18">
        <v>192</v>
      </c>
      <c r="AX22" s="25">
        <v>203</v>
      </c>
      <c r="AY22" s="25">
        <v>395</v>
      </c>
      <c r="AZ22" s="18" t="s">
        <v>97</v>
      </c>
      <c r="BA22" s="18" t="s">
        <v>97</v>
      </c>
      <c r="BB22" s="165">
        <v>14</v>
      </c>
    </row>
    <row r="23" spans="1:54" s="414" customFormat="1" ht="24" customHeight="1">
      <c r="A23" s="220" t="s">
        <v>32</v>
      </c>
      <c r="B23" s="222">
        <v>31</v>
      </c>
      <c r="C23" s="187">
        <v>407</v>
      </c>
      <c r="D23" s="188">
        <v>3930</v>
      </c>
      <c r="E23" s="188">
        <v>3679</v>
      </c>
      <c r="F23" s="188">
        <v>7609</v>
      </c>
      <c r="G23" s="187">
        <v>184</v>
      </c>
      <c r="H23" s="188">
        <v>172</v>
      </c>
      <c r="I23" s="394">
        <v>356</v>
      </c>
      <c r="J23" s="222">
        <v>29</v>
      </c>
      <c r="K23" s="187">
        <v>378</v>
      </c>
      <c r="L23" s="188">
        <v>322</v>
      </c>
      <c r="M23" s="188">
        <v>4180</v>
      </c>
      <c r="N23" s="188">
        <v>4015</v>
      </c>
      <c r="O23" s="188">
        <v>8195</v>
      </c>
      <c r="P23" s="187">
        <v>197</v>
      </c>
      <c r="Q23" s="187">
        <v>220</v>
      </c>
      <c r="R23" s="58">
        <v>417</v>
      </c>
      <c r="S23" s="222">
        <v>31</v>
      </c>
      <c r="T23" s="187">
        <v>395</v>
      </c>
      <c r="U23" s="188">
        <v>358</v>
      </c>
      <c r="V23" s="188">
        <v>4539</v>
      </c>
      <c r="W23" s="188">
        <v>4317</v>
      </c>
      <c r="X23" s="188">
        <v>8856</v>
      </c>
      <c r="Y23" s="187" t="s">
        <v>97</v>
      </c>
      <c r="Z23" s="187" t="s">
        <v>97</v>
      </c>
      <c r="AA23" s="58">
        <v>466</v>
      </c>
      <c r="AB23" s="222">
        <v>34</v>
      </c>
      <c r="AC23" s="187">
        <v>496</v>
      </c>
      <c r="AD23" s="188">
        <v>404</v>
      </c>
      <c r="AE23" s="188">
        <v>4536</v>
      </c>
      <c r="AF23" s="188">
        <v>4244</v>
      </c>
      <c r="AG23" s="188">
        <v>8780</v>
      </c>
      <c r="AH23" s="187" t="s">
        <v>97</v>
      </c>
      <c r="AI23" s="187" t="s">
        <v>97</v>
      </c>
      <c r="AJ23" s="58">
        <v>538</v>
      </c>
      <c r="AK23" s="222">
        <v>35</v>
      </c>
      <c r="AL23" s="187">
        <v>508</v>
      </c>
      <c r="AM23" s="188">
        <v>411</v>
      </c>
      <c r="AN23" s="188">
        <v>4714</v>
      </c>
      <c r="AO23" s="188">
        <v>4392</v>
      </c>
      <c r="AP23" s="188">
        <v>9106</v>
      </c>
      <c r="AQ23" s="187" t="s">
        <v>97</v>
      </c>
      <c r="AR23" s="187" t="s">
        <v>97</v>
      </c>
      <c r="AS23" s="58">
        <v>565</v>
      </c>
      <c r="AT23" s="222">
        <v>36</v>
      </c>
      <c r="AU23" s="187">
        <v>557</v>
      </c>
      <c r="AV23" s="188">
        <v>424</v>
      </c>
      <c r="AW23" s="188">
        <v>5007</v>
      </c>
      <c r="AX23" s="188">
        <v>4559</v>
      </c>
      <c r="AY23" s="188">
        <v>9566</v>
      </c>
      <c r="AZ23" s="187" t="s">
        <v>97</v>
      </c>
      <c r="BA23" s="187" t="s">
        <v>97</v>
      </c>
      <c r="BB23" s="21">
        <v>590</v>
      </c>
    </row>
    <row r="24" spans="1:54" s="1" customFormat="1" ht="24" customHeight="1">
      <c r="A24" s="61" t="s">
        <v>37</v>
      </c>
      <c r="B24" s="57">
        <v>30</v>
      </c>
      <c r="C24" s="18">
        <v>382</v>
      </c>
      <c r="D24" s="25">
        <v>3861</v>
      </c>
      <c r="E24" s="25">
        <v>3608</v>
      </c>
      <c r="F24" s="25">
        <v>7469</v>
      </c>
      <c r="G24" s="18">
        <v>181</v>
      </c>
      <c r="H24" s="25">
        <v>166</v>
      </c>
      <c r="I24" s="181">
        <v>347</v>
      </c>
      <c r="J24" s="57">
        <v>28</v>
      </c>
      <c r="K24" s="18">
        <v>353</v>
      </c>
      <c r="L24" s="25">
        <v>314</v>
      </c>
      <c r="M24" s="25">
        <v>4106</v>
      </c>
      <c r="N24" s="25">
        <v>3940</v>
      </c>
      <c r="O24" s="25">
        <v>8046</v>
      </c>
      <c r="P24" s="18">
        <v>193</v>
      </c>
      <c r="Q24" s="18">
        <v>204</v>
      </c>
      <c r="R24" s="59">
        <v>397</v>
      </c>
      <c r="S24" s="57">
        <v>28</v>
      </c>
      <c r="T24" s="18">
        <v>358</v>
      </c>
      <c r="U24" s="25">
        <v>344</v>
      </c>
      <c r="V24" s="25">
        <v>4407</v>
      </c>
      <c r="W24" s="25">
        <v>4207</v>
      </c>
      <c r="X24" s="25">
        <v>8614</v>
      </c>
      <c r="Y24" s="18" t="s">
        <v>97</v>
      </c>
      <c r="Z24" s="18" t="s">
        <v>97</v>
      </c>
      <c r="AA24" s="59">
        <v>431</v>
      </c>
      <c r="AB24" s="57">
        <v>31</v>
      </c>
      <c r="AC24" s="18">
        <v>424</v>
      </c>
      <c r="AD24" s="25">
        <v>373</v>
      </c>
      <c r="AE24" s="25">
        <v>4227</v>
      </c>
      <c r="AF24" s="25">
        <v>3987</v>
      </c>
      <c r="AG24" s="25">
        <v>8214</v>
      </c>
      <c r="AH24" s="18" t="s">
        <v>97</v>
      </c>
      <c r="AI24" s="18" t="s">
        <v>97</v>
      </c>
      <c r="AJ24" s="59">
        <v>469</v>
      </c>
      <c r="AK24" s="57">
        <v>32</v>
      </c>
      <c r="AL24" s="18">
        <v>434</v>
      </c>
      <c r="AM24" s="25">
        <v>380</v>
      </c>
      <c r="AN24" s="25">
        <v>4420</v>
      </c>
      <c r="AO24" s="25">
        <v>4144</v>
      </c>
      <c r="AP24" s="25">
        <v>8564</v>
      </c>
      <c r="AQ24" s="18" t="s">
        <v>97</v>
      </c>
      <c r="AR24" s="18" t="s">
        <v>97</v>
      </c>
      <c r="AS24" s="59">
        <v>499</v>
      </c>
      <c r="AT24" s="57">
        <v>32</v>
      </c>
      <c r="AU24" s="18">
        <v>452</v>
      </c>
      <c r="AV24" s="25">
        <v>387</v>
      </c>
      <c r="AW24" s="25">
        <v>4687</v>
      </c>
      <c r="AX24" s="25">
        <v>4262</v>
      </c>
      <c r="AY24" s="25">
        <v>8949</v>
      </c>
      <c r="AZ24" s="18" t="s">
        <v>97</v>
      </c>
      <c r="BA24" s="18" t="s">
        <v>97</v>
      </c>
      <c r="BB24" s="362">
        <v>501</v>
      </c>
    </row>
    <row r="25" spans="1:54" s="1" customFormat="1" ht="24" customHeight="1">
      <c r="A25" s="61" t="s">
        <v>36</v>
      </c>
      <c r="B25" s="57">
        <v>1</v>
      </c>
      <c r="C25" s="18">
        <v>25</v>
      </c>
      <c r="D25" s="18">
        <v>69</v>
      </c>
      <c r="E25" s="18">
        <v>71</v>
      </c>
      <c r="F25" s="18">
        <v>140</v>
      </c>
      <c r="G25" s="18">
        <v>3</v>
      </c>
      <c r="H25" s="25">
        <v>6</v>
      </c>
      <c r="I25" s="181">
        <v>9</v>
      </c>
      <c r="J25" s="57">
        <v>1</v>
      </c>
      <c r="K25" s="18">
        <v>25</v>
      </c>
      <c r="L25" s="18">
        <v>8</v>
      </c>
      <c r="M25" s="18">
        <v>74</v>
      </c>
      <c r="N25" s="18">
        <v>75</v>
      </c>
      <c r="O25" s="25">
        <v>149</v>
      </c>
      <c r="P25" s="18">
        <v>4</v>
      </c>
      <c r="Q25" s="18">
        <v>16</v>
      </c>
      <c r="R25" s="59">
        <v>20</v>
      </c>
      <c r="S25" s="57">
        <v>2</v>
      </c>
      <c r="T25" s="18">
        <v>37</v>
      </c>
      <c r="U25" s="18">
        <v>14</v>
      </c>
      <c r="V25" s="18">
        <v>132</v>
      </c>
      <c r="W25" s="18">
        <v>110</v>
      </c>
      <c r="X25" s="25">
        <v>242</v>
      </c>
      <c r="Y25" s="18" t="s">
        <v>97</v>
      </c>
      <c r="Z25" s="18" t="s">
        <v>97</v>
      </c>
      <c r="AA25" s="59">
        <v>35</v>
      </c>
      <c r="AB25" s="57">
        <v>3</v>
      </c>
      <c r="AC25" s="18">
        <v>72</v>
      </c>
      <c r="AD25" s="18">
        <v>31</v>
      </c>
      <c r="AE25" s="18">
        <v>309</v>
      </c>
      <c r="AF25" s="18">
        <v>257</v>
      </c>
      <c r="AG25" s="25">
        <v>566</v>
      </c>
      <c r="AH25" s="18" t="s">
        <v>97</v>
      </c>
      <c r="AI25" s="18" t="s">
        <v>97</v>
      </c>
      <c r="AJ25" s="59">
        <v>69</v>
      </c>
      <c r="AK25" s="57">
        <v>3</v>
      </c>
      <c r="AL25" s="18">
        <v>74</v>
      </c>
      <c r="AM25" s="18">
        <v>31</v>
      </c>
      <c r="AN25" s="18">
        <v>294</v>
      </c>
      <c r="AO25" s="18">
        <v>248</v>
      </c>
      <c r="AP25" s="25">
        <v>542</v>
      </c>
      <c r="AQ25" s="18" t="s">
        <v>97</v>
      </c>
      <c r="AR25" s="18" t="s">
        <v>97</v>
      </c>
      <c r="AS25" s="59">
        <v>66</v>
      </c>
      <c r="AT25" s="57">
        <v>4</v>
      </c>
      <c r="AU25" s="18">
        <v>105</v>
      </c>
      <c r="AV25" s="18">
        <v>37</v>
      </c>
      <c r="AW25" s="18">
        <v>320</v>
      </c>
      <c r="AX25" s="25">
        <v>297</v>
      </c>
      <c r="AY25" s="25">
        <v>617</v>
      </c>
      <c r="AZ25" s="18" t="s">
        <v>97</v>
      </c>
      <c r="BA25" s="18" t="s">
        <v>97</v>
      </c>
      <c r="BB25" s="165">
        <v>89</v>
      </c>
    </row>
    <row r="26" spans="1:54" s="1" customFormat="1" ht="24" customHeight="1">
      <c r="A26" s="220" t="s">
        <v>44</v>
      </c>
      <c r="B26" s="57">
        <v>33</v>
      </c>
      <c r="C26" s="18">
        <v>179</v>
      </c>
      <c r="D26" s="25">
        <v>1017</v>
      </c>
      <c r="E26" s="25">
        <v>891</v>
      </c>
      <c r="F26" s="25">
        <v>1908</v>
      </c>
      <c r="G26" s="18">
        <v>50</v>
      </c>
      <c r="H26" s="25">
        <v>45</v>
      </c>
      <c r="I26" s="181">
        <v>95</v>
      </c>
      <c r="J26" s="57">
        <v>34</v>
      </c>
      <c r="K26" s="18">
        <v>174</v>
      </c>
      <c r="L26" s="25">
        <v>160</v>
      </c>
      <c r="M26" s="25">
        <v>946</v>
      </c>
      <c r="N26" s="25">
        <v>881</v>
      </c>
      <c r="O26" s="25">
        <v>1827</v>
      </c>
      <c r="P26" s="18">
        <v>55</v>
      </c>
      <c r="Q26" s="18">
        <v>62</v>
      </c>
      <c r="R26" s="59">
        <v>117</v>
      </c>
      <c r="S26" s="57">
        <v>34</v>
      </c>
      <c r="T26" s="18">
        <v>174</v>
      </c>
      <c r="U26" s="25">
        <v>160</v>
      </c>
      <c r="V26" s="25">
        <v>946</v>
      </c>
      <c r="W26" s="25">
        <v>881</v>
      </c>
      <c r="X26" s="25">
        <v>1827</v>
      </c>
      <c r="Y26" s="18" t="s">
        <v>97</v>
      </c>
      <c r="Z26" s="18" t="s">
        <v>97</v>
      </c>
      <c r="AA26" s="59">
        <v>117</v>
      </c>
      <c r="AB26" s="57">
        <v>22</v>
      </c>
      <c r="AC26" s="18">
        <v>170</v>
      </c>
      <c r="AD26" s="25">
        <v>116</v>
      </c>
      <c r="AE26" s="25">
        <v>691</v>
      </c>
      <c r="AF26" s="25">
        <v>680</v>
      </c>
      <c r="AG26" s="25">
        <v>1371</v>
      </c>
      <c r="AH26" s="18" t="s">
        <v>97</v>
      </c>
      <c r="AI26" s="18" t="s">
        <v>97</v>
      </c>
      <c r="AJ26" s="59">
        <v>101</v>
      </c>
      <c r="AK26" s="57">
        <v>22</v>
      </c>
      <c r="AL26" s="18">
        <v>185</v>
      </c>
      <c r="AM26" s="25">
        <v>113</v>
      </c>
      <c r="AN26" s="25">
        <v>669</v>
      </c>
      <c r="AO26" s="25">
        <v>660</v>
      </c>
      <c r="AP26" s="25">
        <v>1329</v>
      </c>
      <c r="AQ26" s="18" t="s">
        <v>97</v>
      </c>
      <c r="AR26" s="18" t="s">
        <v>97</v>
      </c>
      <c r="AS26" s="59">
        <v>100</v>
      </c>
      <c r="AT26" s="57">
        <v>22</v>
      </c>
      <c r="AU26" s="18">
        <v>171</v>
      </c>
      <c r="AV26" s="25">
        <v>110</v>
      </c>
      <c r="AW26" s="25">
        <v>657</v>
      </c>
      <c r="AX26" s="25">
        <v>643</v>
      </c>
      <c r="AY26" s="25">
        <v>1300</v>
      </c>
      <c r="AZ26" s="18" t="s">
        <v>97</v>
      </c>
      <c r="BA26" s="18" t="s">
        <v>97</v>
      </c>
      <c r="BB26" s="165">
        <v>104</v>
      </c>
    </row>
    <row r="27" spans="1:54" s="414" customFormat="1" ht="24" customHeight="1">
      <c r="A27" s="220" t="s">
        <v>33</v>
      </c>
      <c r="B27" s="222">
        <v>32</v>
      </c>
      <c r="C27" s="187">
        <v>167</v>
      </c>
      <c r="D27" s="188">
        <v>1405</v>
      </c>
      <c r="E27" s="188">
        <v>1347</v>
      </c>
      <c r="F27" s="188">
        <v>2752</v>
      </c>
      <c r="G27" s="187">
        <v>88</v>
      </c>
      <c r="H27" s="188">
        <v>62</v>
      </c>
      <c r="I27" s="394">
        <v>150</v>
      </c>
      <c r="J27" s="222">
        <v>31</v>
      </c>
      <c r="K27" s="187">
        <v>230</v>
      </c>
      <c r="L27" s="188">
        <v>174</v>
      </c>
      <c r="M27" s="188">
        <v>1396</v>
      </c>
      <c r="N27" s="188">
        <v>1294</v>
      </c>
      <c r="O27" s="188">
        <v>2690</v>
      </c>
      <c r="P27" s="187">
        <v>84</v>
      </c>
      <c r="Q27" s="187">
        <v>86</v>
      </c>
      <c r="R27" s="58">
        <v>170</v>
      </c>
      <c r="S27" s="222">
        <v>31</v>
      </c>
      <c r="T27" s="187">
        <v>224</v>
      </c>
      <c r="U27" s="188">
        <v>176</v>
      </c>
      <c r="V27" s="188">
        <v>1321</v>
      </c>
      <c r="W27" s="188">
        <v>1201</v>
      </c>
      <c r="X27" s="188">
        <v>2522</v>
      </c>
      <c r="Y27" s="187" t="s">
        <v>97</v>
      </c>
      <c r="Z27" s="187" t="s">
        <v>97</v>
      </c>
      <c r="AA27" s="58">
        <v>189</v>
      </c>
      <c r="AB27" s="222">
        <v>31</v>
      </c>
      <c r="AC27" s="187">
        <v>203</v>
      </c>
      <c r="AD27" s="188">
        <v>168</v>
      </c>
      <c r="AE27" s="188">
        <v>1145</v>
      </c>
      <c r="AF27" s="188">
        <v>1073</v>
      </c>
      <c r="AG27" s="188">
        <v>2218</v>
      </c>
      <c r="AH27" s="187" t="s">
        <v>97</v>
      </c>
      <c r="AI27" s="187" t="s">
        <v>97</v>
      </c>
      <c r="AJ27" s="58">
        <v>164</v>
      </c>
      <c r="AK27" s="222">
        <v>27</v>
      </c>
      <c r="AL27" s="187">
        <v>199</v>
      </c>
      <c r="AM27" s="188">
        <v>153</v>
      </c>
      <c r="AN27" s="188">
        <v>1451</v>
      </c>
      <c r="AO27" s="188">
        <v>1079</v>
      </c>
      <c r="AP27" s="188">
        <v>2230</v>
      </c>
      <c r="AQ27" s="187" t="s">
        <v>97</v>
      </c>
      <c r="AR27" s="187" t="s">
        <v>97</v>
      </c>
      <c r="AS27" s="58">
        <v>166</v>
      </c>
      <c r="AT27" s="222">
        <v>26</v>
      </c>
      <c r="AU27" s="187">
        <v>200</v>
      </c>
      <c r="AV27" s="188">
        <v>145</v>
      </c>
      <c r="AW27" s="188">
        <v>1145</v>
      </c>
      <c r="AX27" s="188">
        <v>1036</v>
      </c>
      <c r="AY27" s="188">
        <v>2181</v>
      </c>
      <c r="AZ27" s="187" t="s">
        <v>97</v>
      </c>
      <c r="BA27" s="187" t="s">
        <v>97</v>
      </c>
      <c r="BB27" s="21">
        <v>170</v>
      </c>
    </row>
    <row r="28" spans="1:54" s="1" customFormat="1" ht="24" customHeight="1">
      <c r="A28" s="61" t="s">
        <v>37</v>
      </c>
      <c r="B28" s="170" t="s">
        <v>97</v>
      </c>
      <c r="C28" s="171" t="s">
        <v>97</v>
      </c>
      <c r="D28" s="171" t="s">
        <v>97</v>
      </c>
      <c r="E28" s="171" t="s">
        <v>97</v>
      </c>
      <c r="F28" s="171" t="s">
        <v>97</v>
      </c>
      <c r="G28" s="171" t="s">
        <v>97</v>
      </c>
      <c r="H28" s="171" t="s">
        <v>97</v>
      </c>
      <c r="I28" s="228" t="s">
        <v>97</v>
      </c>
      <c r="J28" s="170" t="s">
        <v>97</v>
      </c>
      <c r="K28" s="171" t="s">
        <v>97</v>
      </c>
      <c r="L28" s="171" t="s">
        <v>97</v>
      </c>
      <c r="M28" s="171" t="s">
        <v>97</v>
      </c>
      <c r="N28" s="171" t="s">
        <v>97</v>
      </c>
      <c r="O28" s="171" t="s">
        <v>97</v>
      </c>
      <c r="P28" s="171" t="s">
        <v>97</v>
      </c>
      <c r="Q28" s="171" t="s">
        <v>97</v>
      </c>
      <c r="R28" s="358" t="s">
        <v>97</v>
      </c>
      <c r="S28" s="170">
        <v>30</v>
      </c>
      <c r="T28" s="171">
        <v>215</v>
      </c>
      <c r="U28" s="171">
        <v>173</v>
      </c>
      <c r="V28" s="171">
        <v>1302</v>
      </c>
      <c r="W28" s="171">
        <v>1188</v>
      </c>
      <c r="X28" s="171">
        <v>2490</v>
      </c>
      <c r="Y28" s="171" t="s">
        <v>97</v>
      </c>
      <c r="Z28" s="171" t="s">
        <v>97</v>
      </c>
      <c r="AA28" s="358">
        <v>183</v>
      </c>
      <c r="AB28" s="170">
        <v>30</v>
      </c>
      <c r="AC28" s="171">
        <v>194</v>
      </c>
      <c r="AD28" s="171">
        <v>164</v>
      </c>
      <c r="AE28" s="171">
        <v>1121</v>
      </c>
      <c r="AF28" s="171">
        <v>1052</v>
      </c>
      <c r="AG28" s="171">
        <v>2173</v>
      </c>
      <c r="AH28" s="171" t="s">
        <v>97</v>
      </c>
      <c r="AI28" s="171" t="s">
        <v>97</v>
      </c>
      <c r="AJ28" s="358">
        <v>158</v>
      </c>
      <c r="AK28" s="170">
        <v>26</v>
      </c>
      <c r="AL28" s="171">
        <v>188</v>
      </c>
      <c r="AM28" s="171">
        <v>150</v>
      </c>
      <c r="AN28" s="171">
        <v>1141</v>
      </c>
      <c r="AO28" s="171">
        <v>1072</v>
      </c>
      <c r="AP28" s="171">
        <v>2213</v>
      </c>
      <c r="AQ28" s="171" t="s">
        <v>97</v>
      </c>
      <c r="AR28" s="171" t="s">
        <v>97</v>
      </c>
      <c r="AS28" s="358">
        <v>157</v>
      </c>
      <c r="AT28" s="57">
        <v>25</v>
      </c>
      <c r="AU28" s="18">
        <v>188</v>
      </c>
      <c r="AV28" s="25">
        <v>141</v>
      </c>
      <c r="AW28" s="25">
        <v>1126</v>
      </c>
      <c r="AX28" s="25">
        <v>1021</v>
      </c>
      <c r="AY28" s="25">
        <v>2147</v>
      </c>
      <c r="AZ28" s="171" t="s">
        <v>97</v>
      </c>
      <c r="BA28" s="171" t="s">
        <v>97</v>
      </c>
      <c r="BB28" s="165">
        <v>160</v>
      </c>
    </row>
    <row r="29" spans="1:54" s="1" customFormat="1" ht="24" customHeight="1">
      <c r="A29" s="61" t="s">
        <v>36</v>
      </c>
      <c r="B29" s="170" t="s">
        <v>97</v>
      </c>
      <c r="C29" s="171" t="s">
        <v>97</v>
      </c>
      <c r="D29" s="171" t="s">
        <v>97</v>
      </c>
      <c r="E29" s="171" t="s">
        <v>97</v>
      </c>
      <c r="F29" s="171" t="s">
        <v>97</v>
      </c>
      <c r="G29" s="171" t="s">
        <v>97</v>
      </c>
      <c r="H29" s="171" t="s">
        <v>97</v>
      </c>
      <c r="I29" s="228" t="s">
        <v>97</v>
      </c>
      <c r="J29" s="170" t="s">
        <v>97</v>
      </c>
      <c r="K29" s="171" t="s">
        <v>97</v>
      </c>
      <c r="L29" s="171" t="s">
        <v>97</v>
      </c>
      <c r="M29" s="171" t="s">
        <v>97</v>
      </c>
      <c r="N29" s="171" t="s">
        <v>97</v>
      </c>
      <c r="O29" s="171" t="s">
        <v>97</v>
      </c>
      <c r="P29" s="171" t="s">
        <v>97</v>
      </c>
      <c r="Q29" s="171" t="s">
        <v>97</v>
      </c>
      <c r="R29" s="358" t="s">
        <v>97</v>
      </c>
      <c r="S29" s="170">
        <v>1</v>
      </c>
      <c r="T29" s="171">
        <v>9</v>
      </c>
      <c r="U29" s="171">
        <v>3</v>
      </c>
      <c r="V29" s="171">
        <v>19</v>
      </c>
      <c r="W29" s="171">
        <v>13</v>
      </c>
      <c r="X29" s="171">
        <v>32</v>
      </c>
      <c r="Y29" s="171" t="s">
        <v>97</v>
      </c>
      <c r="Z29" s="171" t="s">
        <v>97</v>
      </c>
      <c r="AA29" s="358">
        <v>6</v>
      </c>
      <c r="AB29" s="170">
        <v>1</v>
      </c>
      <c r="AC29" s="171">
        <v>9</v>
      </c>
      <c r="AD29" s="171">
        <v>4</v>
      </c>
      <c r="AE29" s="171">
        <v>24</v>
      </c>
      <c r="AF29" s="171">
        <v>21</v>
      </c>
      <c r="AG29" s="171">
        <v>45</v>
      </c>
      <c r="AH29" s="171" t="s">
        <v>97</v>
      </c>
      <c r="AI29" s="171" t="s">
        <v>97</v>
      </c>
      <c r="AJ29" s="358">
        <v>6</v>
      </c>
      <c r="AK29" s="170">
        <v>1</v>
      </c>
      <c r="AL29" s="171">
        <v>11</v>
      </c>
      <c r="AM29" s="171">
        <v>3</v>
      </c>
      <c r="AN29" s="171">
        <v>10</v>
      </c>
      <c r="AO29" s="171">
        <v>7</v>
      </c>
      <c r="AP29" s="171">
        <v>17</v>
      </c>
      <c r="AQ29" s="171" t="s">
        <v>97</v>
      </c>
      <c r="AR29" s="171" t="s">
        <v>97</v>
      </c>
      <c r="AS29" s="358">
        <v>11</v>
      </c>
      <c r="AT29" s="57">
        <v>1</v>
      </c>
      <c r="AU29" s="18">
        <v>12</v>
      </c>
      <c r="AV29" s="25">
        <v>4</v>
      </c>
      <c r="AW29" s="25">
        <v>19</v>
      </c>
      <c r="AX29" s="25">
        <v>15</v>
      </c>
      <c r="AY29" s="25">
        <v>34</v>
      </c>
      <c r="AZ29" s="171" t="s">
        <v>97</v>
      </c>
      <c r="BA29" s="171" t="s">
        <v>97</v>
      </c>
      <c r="BB29" s="362">
        <v>10</v>
      </c>
    </row>
    <row r="30" spans="1:54" s="1" customFormat="1" ht="24" customHeight="1">
      <c r="A30" s="226" t="s">
        <v>34</v>
      </c>
      <c r="B30" s="170">
        <v>18</v>
      </c>
      <c r="C30" s="171">
        <v>82</v>
      </c>
      <c r="D30" s="227">
        <v>582</v>
      </c>
      <c r="E30" s="227">
        <v>529</v>
      </c>
      <c r="F30" s="227">
        <v>1111</v>
      </c>
      <c r="G30" s="171">
        <v>36</v>
      </c>
      <c r="H30" s="227">
        <v>31</v>
      </c>
      <c r="I30" s="228">
        <v>67</v>
      </c>
      <c r="J30" s="170">
        <v>18</v>
      </c>
      <c r="K30" s="171">
        <v>94</v>
      </c>
      <c r="L30" s="227">
        <v>93</v>
      </c>
      <c r="M30" s="227">
        <v>543</v>
      </c>
      <c r="N30" s="227">
        <v>480</v>
      </c>
      <c r="O30" s="227">
        <v>1023</v>
      </c>
      <c r="P30" s="171">
        <v>33</v>
      </c>
      <c r="Q30" s="171">
        <v>38</v>
      </c>
      <c r="R30" s="358">
        <v>71</v>
      </c>
      <c r="S30" s="170">
        <v>16</v>
      </c>
      <c r="T30" s="171">
        <v>78</v>
      </c>
      <c r="U30" s="227">
        <v>80</v>
      </c>
      <c r="V30" s="227">
        <v>451</v>
      </c>
      <c r="W30" s="227">
        <v>434</v>
      </c>
      <c r="X30" s="227">
        <v>885</v>
      </c>
      <c r="Y30" s="171" t="s">
        <v>97</v>
      </c>
      <c r="Z30" s="171" t="s">
        <v>97</v>
      </c>
      <c r="AA30" s="358">
        <v>72</v>
      </c>
      <c r="AB30" s="170">
        <v>14</v>
      </c>
      <c r="AC30" s="171">
        <v>62</v>
      </c>
      <c r="AD30" s="227">
        <v>69</v>
      </c>
      <c r="AE30" s="227">
        <v>416</v>
      </c>
      <c r="AF30" s="227">
        <v>364</v>
      </c>
      <c r="AG30" s="227">
        <v>780</v>
      </c>
      <c r="AH30" s="171" t="s">
        <v>97</v>
      </c>
      <c r="AI30" s="171" t="s">
        <v>97</v>
      </c>
      <c r="AJ30" s="358">
        <v>56</v>
      </c>
      <c r="AK30" s="170">
        <v>14</v>
      </c>
      <c r="AL30" s="171">
        <v>62</v>
      </c>
      <c r="AM30" s="227">
        <v>72</v>
      </c>
      <c r="AN30" s="227">
        <v>436</v>
      </c>
      <c r="AO30" s="227">
        <v>379</v>
      </c>
      <c r="AP30" s="227">
        <v>815</v>
      </c>
      <c r="AQ30" s="171" t="s">
        <v>97</v>
      </c>
      <c r="AR30" s="171" t="s">
        <v>97</v>
      </c>
      <c r="AS30" s="358">
        <v>56</v>
      </c>
      <c r="AT30" s="57">
        <v>13</v>
      </c>
      <c r="AU30" s="18">
        <v>59</v>
      </c>
      <c r="AV30" s="25">
        <v>67</v>
      </c>
      <c r="AW30" s="25">
        <v>446</v>
      </c>
      <c r="AX30" s="25">
        <v>360</v>
      </c>
      <c r="AY30" s="25">
        <v>806</v>
      </c>
      <c r="AZ30" s="171" t="s">
        <v>97</v>
      </c>
      <c r="BA30" s="171" t="s">
        <v>97</v>
      </c>
      <c r="BB30" s="230">
        <v>56</v>
      </c>
    </row>
    <row r="31" spans="1:54" s="1" customFormat="1" ht="24" customHeight="1">
      <c r="A31" s="364" t="s">
        <v>16</v>
      </c>
      <c r="B31" s="222">
        <f aca="true" t="shared" si="0" ref="B31:R31">SUM(B8,B11,B13,B14,B15,B16,B17,B18,B19,B20,B21,B22,B24,B26,B27,B30)</f>
        <v>442</v>
      </c>
      <c r="C31" s="188">
        <f t="shared" si="0"/>
        <v>4066</v>
      </c>
      <c r="D31" s="188">
        <f t="shared" si="0"/>
        <v>48622</v>
      </c>
      <c r="E31" s="188">
        <f t="shared" si="0"/>
        <v>46479</v>
      </c>
      <c r="F31" s="188">
        <f t="shared" si="0"/>
        <v>95101</v>
      </c>
      <c r="G31" s="187">
        <f t="shared" si="0"/>
        <v>2276</v>
      </c>
      <c r="H31" s="187">
        <f t="shared" si="0"/>
        <v>2277</v>
      </c>
      <c r="I31" s="58">
        <f t="shared" si="0"/>
        <v>4553</v>
      </c>
      <c r="J31" s="374">
        <f t="shared" si="0"/>
        <v>423</v>
      </c>
      <c r="K31" s="188">
        <f t="shared" si="0"/>
        <v>4376</v>
      </c>
      <c r="L31" s="188">
        <f t="shared" si="0"/>
        <v>4191</v>
      </c>
      <c r="M31" s="188">
        <f t="shared" si="0"/>
        <v>49082</v>
      </c>
      <c r="N31" s="188">
        <f t="shared" si="0"/>
        <v>47046</v>
      </c>
      <c r="O31" s="188">
        <f t="shared" si="0"/>
        <v>96128</v>
      </c>
      <c r="P31" s="188">
        <f t="shared" si="0"/>
        <v>2412</v>
      </c>
      <c r="Q31" s="188">
        <f t="shared" si="0"/>
        <v>2406</v>
      </c>
      <c r="R31" s="223">
        <f t="shared" si="0"/>
        <v>4818</v>
      </c>
      <c r="S31" s="374">
        <f aca="true" t="shared" si="1" ref="S31:X31">SUM(S8,S11,S13,S14,S15,S16,S17,S18,S19,S20,S21,S22,S24,S26,S28,S30)</f>
        <v>400</v>
      </c>
      <c r="T31" s="188">
        <f t="shared" si="1"/>
        <v>4344</v>
      </c>
      <c r="U31" s="188">
        <f t="shared" si="1"/>
        <v>4295</v>
      </c>
      <c r="V31" s="188">
        <f t="shared" si="1"/>
        <v>48101</v>
      </c>
      <c r="W31" s="188">
        <f t="shared" si="1"/>
        <v>45669</v>
      </c>
      <c r="X31" s="188">
        <f t="shared" si="1"/>
        <v>93770</v>
      </c>
      <c r="Y31" s="188" t="s">
        <v>97</v>
      </c>
      <c r="Z31" s="188" t="s">
        <v>97</v>
      </c>
      <c r="AA31" s="223">
        <f aca="true" t="shared" si="2" ref="AA31:AG31">SUM(AA8,AA11,AA13,AA14,AA15,AA16,AA17,AA18,AA19,AA20,AA21,AA22,AA24,AA26,AA28,AA30)</f>
        <v>5062</v>
      </c>
      <c r="AB31" s="374">
        <f t="shared" si="2"/>
        <v>384</v>
      </c>
      <c r="AC31" s="188">
        <f t="shared" si="2"/>
        <v>4529</v>
      </c>
      <c r="AD31" s="188">
        <f t="shared" si="2"/>
        <v>4206</v>
      </c>
      <c r="AE31" s="188">
        <f t="shared" si="2"/>
        <v>44661</v>
      </c>
      <c r="AF31" s="188">
        <f t="shared" si="2"/>
        <v>42233</v>
      </c>
      <c r="AG31" s="188">
        <f t="shared" si="2"/>
        <v>86894</v>
      </c>
      <c r="AH31" s="188" t="s">
        <v>97</v>
      </c>
      <c r="AI31" s="188" t="s">
        <v>97</v>
      </c>
      <c r="AJ31" s="223">
        <f aca="true" t="shared" si="3" ref="AJ31:AP31">SUM(AJ8,AJ11,AJ13,AJ14,AJ15,AJ16,AJ17,AJ18,AJ19,AJ20,AJ21,AJ22,AJ24,AJ26,AJ28,AJ30)</f>
        <v>4959</v>
      </c>
      <c r="AK31" s="374">
        <f t="shared" si="3"/>
        <v>374</v>
      </c>
      <c r="AL31" s="188">
        <f t="shared" si="3"/>
        <v>4542</v>
      </c>
      <c r="AM31" s="188">
        <f t="shared" si="3"/>
        <v>4093</v>
      </c>
      <c r="AN31" s="188">
        <f t="shared" si="3"/>
        <v>46228</v>
      </c>
      <c r="AO31" s="188">
        <f t="shared" si="3"/>
        <v>43628</v>
      </c>
      <c r="AP31" s="188">
        <f t="shared" si="3"/>
        <v>89856</v>
      </c>
      <c r="AQ31" s="188" t="s">
        <v>97</v>
      </c>
      <c r="AR31" s="188" t="s">
        <v>97</v>
      </c>
      <c r="AS31" s="223">
        <f aca="true" t="shared" si="4" ref="AS31:AY31">SUM(AS8,AS11,AS13,AS14,AS15,AS16,AS17,AS18,AS19,AS20,AS21,AS22,AS24,AS26,AS28,AS30)</f>
        <v>4974</v>
      </c>
      <c r="AT31" s="374">
        <f t="shared" si="4"/>
        <v>369</v>
      </c>
      <c r="AU31" s="188">
        <f t="shared" si="4"/>
        <v>4590</v>
      </c>
      <c r="AV31" s="188">
        <f t="shared" si="4"/>
        <v>4061</v>
      </c>
      <c r="AW31" s="188">
        <f t="shared" si="4"/>
        <v>47391</v>
      </c>
      <c r="AX31" s="188">
        <f t="shared" si="4"/>
        <v>44359</v>
      </c>
      <c r="AY31" s="188">
        <f t="shared" si="4"/>
        <v>91750</v>
      </c>
      <c r="AZ31" s="188" t="s">
        <v>97</v>
      </c>
      <c r="BA31" s="188" t="s">
        <v>97</v>
      </c>
      <c r="BB31" s="189">
        <f>SUM(BB8,BB11,BB13,BB14,BB15,BB16,BB17,BB18,BB19,BB20,BB21,BB22,BB24,BB26,BB28,BB30)</f>
        <v>4973</v>
      </c>
    </row>
    <row r="32" spans="1:54" s="1" customFormat="1" ht="24" customHeight="1">
      <c r="A32" s="365" t="s">
        <v>47</v>
      </c>
      <c r="B32" s="222">
        <f aca="true" t="shared" si="5" ref="B32:R32">SUM(B9,B12,B25)</f>
        <v>19</v>
      </c>
      <c r="C32" s="188">
        <f t="shared" si="5"/>
        <v>368</v>
      </c>
      <c r="D32" s="188">
        <f t="shared" si="5"/>
        <v>2012</v>
      </c>
      <c r="E32" s="188">
        <f t="shared" si="5"/>
        <v>1718</v>
      </c>
      <c r="F32" s="188">
        <f t="shared" si="5"/>
        <v>3730</v>
      </c>
      <c r="G32" s="188">
        <f t="shared" si="5"/>
        <v>139</v>
      </c>
      <c r="H32" s="188">
        <f t="shared" si="5"/>
        <v>192</v>
      </c>
      <c r="I32" s="223">
        <f t="shared" si="5"/>
        <v>331</v>
      </c>
      <c r="J32" s="374">
        <f t="shared" si="5"/>
        <v>18</v>
      </c>
      <c r="K32" s="188">
        <f t="shared" si="5"/>
        <v>353</v>
      </c>
      <c r="L32" s="188">
        <f t="shared" si="5"/>
        <v>201</v>
      </c>
      <c r="M32" s="188">
        <f t="shared" si="5"/>
        <v>2008</v>
      </c>
      <c r="N32" s="188">
        <f t="shared" si="5"/>
        <v>1739</v>
      </c>
      <c r="O32" s="188">
        <f t="shared" si="5"/>
        <v>3747</v>
      </c>
      <c r="P32" s="188">
        <f t="shared" si="5"/>
        <v>126</v>
      </c>
      <c r="Q32" s="188">
        <f t="shared" si="5"/>
        <v>204</v>
      </c>
      <c r="R32" s="223">
        <f t="shared" si="5"/>
        <v>330</v>
      </c>
      <c r="S32" s="374">
        <f aca="true" t="shared" si="6" ref="S32:X32">SUM(S9,S12,S25)</f>
        <v>18</v>
      </c>
      <c r="T32" s="188">
        <f t="shared" si="6"/>
        <v>484</v>
      </c>
      <c r="U32" s="188">
        <f t="shared" si="6"/>
        <v>216</v>
      </c>
      <c r="V32" s="188">
        <f t="shared" si="6"/>
        <v>2318</v>
      </c>
      <c r="W32" s="188">
        <f t="shared" si="6"/>
        <v>1965</v>
      </c>
      <c r="X32" s="188">
        <f t="shared" si="6"/>
        <v>4283</v>
      </c>
      <c r="Y32" s="188" t="s">
        <v>97</v>
      </c>
      <c r="Z32" s="188" t="s">
        <v>97</v>
      </c>
      <c r="AA32" s="223">
        <f>SUM(AA9,AA12,AA25)</f>
        <v>405</v>
      </c>
      <c r="AB32" s="374">
        <f aca="true" t="shared" si="7" ref="AB32:AG32">SUM(AB9,AB12,AB25)</f>
        <v>15</v>
      </c>
      <c r="AC32" s="188">
        <f t="shared" si="7"/>
        <v>446</v>
      </c>
      <c r="AD32" s="188">
        <f t="shared" si="7"/>
        <v>194</v>
      </c>
      <c r="AE32" s="188">
        <f t="shared" si="7"/>
        <v>2136</v>
      </c>
      <c r="AF32" s="188">
        <f t="shared" si="7"/>
        <v>1804</v>
      </c>
      <c r="AG32" s="188">
        <f t="shared" si="7"/>
        <v>3940</v>
      </c>
      <c r="AH32" s="188" t="s">
        <v>97</v>
      </c>
      <c r="AI32" s="188" t="s">
        <v>97</v>
      </c>
      <c r="AJ32" s="223">
        <f>SUM(AJ9,AJ12,AJ25)</f>
        <v>397</v>
      </c>
      <c r="AK32" s="374">
        <f aca="true" t="shared" si="8" ref="AK32:AP32">SUM(AK9,AK12,AK25)</f>
        <v>20</v>
      </c>
      <c r="AL32" s="188">
        <f t="shared" si="8"/>
        <v>564</v>
      </c>
      <c r="AM32" s="188">
        <f t="shared" si="8"/>
        <v>218</v>
      </c>
      <c r="AN32" s="188">
        <f t="shared" si="8"/>
        <v>2242</v>
      </c>
      <c r="AO32" s="188">
        <f t="shared" si="8"/>
        <v>1876</v>
      </c>
      <c r="AP32" s="188">
        <f t="shared" si="8"/>
        <v>4118</v>
      </c>
      <c r="AQ32" s="188" t="s">
        <v>97</v>
      </c>
      <c r="AR32" s="188" t="s">
        <v>97</v>
      </c>
      <c r="AS32" s="223">
        <f>SUM(AS9,AS12,AS25)</f>
        <v>494</v>
      </c>
      <c r="AT32" s="374">
        <f aca="true" t="shared" si="9" ref="AT32:AY32">SUM(AT9,AT12,AT25)</f>
        <v>21</v>
      </c>
      <c r="AU32" s="188">
        <f t="shared" si="9"/>
        <v>596</v>
      </c>
      <c r="AV32" s="188">
        <f t="shared" si="9"/>
        <v>231</v>
      </c>
      <c r="AW32" s="188">
        <f t="shared" si="9"/>
        <v>2314</v>
      </c>
      <c r="AX32" s="188">
        <f t="shared" si="9"/>
        <v>2043</v>
      </c>
      <c r="AY32" s="188">
        <f t="shared" si="9"/>
        <v>4357</v>
      </c>
      <c r="AZ32" s="188" t="s">
        <v>97</v>
      </c>
      <c r="BA32" s="188" t="s">
        <v>97</v>
      </c>
      <c r="BB32" s="189">
        <f>SUM(BB9,BB12,BB25)</f>
        <v>494</v>
      </c>
    </row>
    <row r="33" spans="1:54" s="1" customFormat="1" ht="24" customHeight="1" thickBot="1">
      <c r="A33" s="229" t="s">
        <v>48</v>
      </c>
      <c r="B33" s="366">
        <f>SUM(B31,B32)</f>
        <v>461</v>
      </c>
      <c r="C33" s="367">
        <f aca="true" t="shared" si="10" ref="C33:J33">SUM(C31,C32)</f>
        <v>4434</v>
      </c>
      <c r="D33" s="231">
        <f t="shared" si="10"/>
        <v>50634</v>
      </c>
      <c r="E33" s="231">
        <f t="shared" si="10"/>
        <v>48197</v>
      </c>
      <c r="F33" s="231">
        <f t="shared" si="10"/>
        <v>98831</v>
      </c>
      <c r="G33" s="231">
        <f t="shared" si="10"/>
        <v>2415</v>
      </c>
      <c r="H33" s="367">
        <f t="shared" si="10"/>
        <v>2469</v>
      </c>
      <c r="I33" s="367">
        <f t="shared" si="10"/>
        <v>4884</v>
      </c>
      <c r="J33" s="366">
        <f t="shared" si="10"/>
        <v>441</v>
      </c>
      <c r="K33" s="367">
        <f aca="true" t="shared" si="11" ref="K33:P33">SUM(K31,K32)</f>
        <v>4729</v>
      </c>
      <c r="L33" s="231">
        <f t="shared" si="11"/>
        <v>4392</v>
      </c>
      <c r="M33" s="231">
        <f t="shared" si="11"/>
        <v>51090</v>
      </c>
      <c r="N33" s="231">
        <f t="shared" si="11"/>
        <v>48785</v>
      </c>
      <c r="O33" s="231">
        <f t="shared" si="11"/>
        <v>99875</v>
      </c>
      <c r="P33" s="367">
        <f t="shared" si="11"/>
        <v>2538</v>
      </c>
      <c r="Q33" s="367">
        <f aca="true" t="shared" si="12" ref="Q33:X33">SUM(Q31,Q32)</f>
        <v>2610</v>
      </c>
      <c r="R33" s="368">
        <f t="shared" si="12"/>
        <v>5148</v>
      </c>
      <c r="S33" s="366">
        <f t="shared" si="12"/>
        <v>418</v>
      </c>
      <c r="T33" s="367">
        <f t="shared" si="12"/>
        <v>4828</v>
      </c>
      <c r="U33" s="231">
        <f t="shared" si="12"/>
        <v>4511</v>
      </c>
      <c r="V33" s="231">
        <f t="shared" si="12"/>
        <v>50419</v>
      </c>
      <c r="W33" s="231">
        <f t="shared" si="12"/>
        <v>47634</v>
      </c>
      <c r="X33" s="231">
        <f t="shared" si="12"/>
        <v>98053</v>
      </c>
      <c r="Y33" s="367" t="s">
        <v>97</v>
      </c>
      <c r="Z33" s="367" t="s">
        <v>97</v>
      </c>
      <c r="AA33" s="368">
        <f aca="true" t="shared" si="13" ref="AA33:AG33">SUM(AA31,AA32)</f>
        <v>5467</v>
      </c>
      <c r="AB33" s="366">
        <f t="shared" si="13"/>
        <v>399</v>
      </c>
      <c r="AC33" s="367">
        <f t="shared" si="13"/>
        <v>4975</v>
      </c>
      <c r="AD33" s="231">
        <f t="shared" si="13"/>
        <v>4400</v>
      </c>
      <c r="AE33" s="231">
        <f t="shared" si="13"/>
        <v>46797</v>
      </c>
      <c r="AF33" s="231">
        <f t="shared" si="13"/>
        <v>44037</v>
      </c>
      <c r="AG33" s="231">
        <f t="shared" si="13"/>
        <v>90834</v>
      </c>
      <c r="AH33" s="367" t="s">
        <v>97</v>
      </c>
      <c r="AI33" s="367" t="s">
        <v>97</v>
      </c>
      <c r="AJ33" s="368">
        <f aca="true" t="shared" si="14" ref="AJ33:AP33">SUM(AJ31,AJ32)</f>
        <v>5356</v>
      </c>
      <c r="AK33" s="366">
        <f t="shared" si="14"/>
        <v>394</v>
      </c>
      <c r="AL33" s="367">
        <f t="shared" si="14"/>
        <v>5106</v>
      </c>
      <c r="AM33" s="231">
        <f t="shared" si="14"/>
        <v>4311</v>
      </c>
      <c r="AN33" s="231">
        <f t="shared" si="14"/>
        <v>48470</v>
      </c>
      <c r="AO33" s="231">
        <f t="shared" si="14"/>
        <v>45504</v>
      </c>
      <c r="AP33" s="231">
        <f t="shared" si="14"/>
        <v>93974</v>
      </c>
      <c r="AQ33" s="367" t="s">
        <v>97</v>
      </c>
      <c r="AR33" s="367" t="s">
        <v>97</v>
      </c>
      <c r="AS33" s="368">
        <f aca="true" t="shared" si="15" ref="AS33:AY33">SUM(AS31,AS32)</f>
        <v>5468</v>
      </c>
      <c r="AT33" s="366">
        <f t="shared" si="15"/>
        <v>390</v>
      </c>
      <c r="AU33" s="367">
        <f t="shared" si="15"/>
        <v>5186</v>
      </c>
      <c r="AV33" s="231">
        <f t="shared" si="15"/>
        <v>4292</v>
      </c>
      <c r="AW33" s="231">
        <f t="shared" si="15"/>
        <v>49705</v>
      </c>
      <c r="AX33" s="231">
        <f t="shared" si="15"/>
        <v>46402</v>
      </c>
      <c r="AY33" s="231">
        <f t="shared" si="15"/>
        <v>96107</v>
      </c>
      <c r="AZ33" s="367" t="s">
        <v>97</v>
      </c>
      <c r="BA33" s="367" t="s">
        <v>97</v>
      </c>
      <c r="BB33" s="370">
        <f>SUM(BB31,BB32)</f>
        <v>5467</v>
      </c>
    </row>
    <row r="34" spans="1:54" ht="14.25" customHeight="1" thickTop="1">
      <c r="A34" s="562"/>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row>
    <row r="35" spans="1:48" ht="14.25" customHeight="1">
      <c r="A35" s="539" t="s">
        <v>98</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204"/>
    </row>
    <row r="36" spans="1:48" ht="14.25" customHeight="1">
      <c r="A36" s="537" t="s">
        <v>328</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86"/>
    </row>
    <row r="37" spans="1:48" ht="14.25" customHeight="1">
      <c r="A37" s="537" t="s">
        <v>315</v>
      </c>
      <c r="B37" s="537"/>
      <c r="C37" s="537"/>
      <c r="D37" s="537"/>
      <c r="E37" s="537"/>
      <c r="F37" s="537"/>
      <c r="G37" s="537"/>
      <c r="H37" s="537"/>
      <c r="I37" s="537"/>
      <c r="J37" s="537"/>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row>
    <row r="38" spans="1:48" ht="14.25" customHeight="1">
      <c r="A38" s="538" t="s">
        <v>154</v>
      </c>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47"/>
    </row>
    <row r="39" spans="1:54" ht="14.25" customHeight="1">
      <c r="A39" s="553"/>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row>
    <row r="40" spans="1:45" ht="14.25" customHeight="1">
      <c r="A40" s="131" t="s">
        <v>268</v>
      </c>
      <c r="B40" s="131"/>
      <c r="C40" s="131"/>
      <c r="D40" s="131"/>
      <c r="E40" s="131"/>
      <c r="F40" s="131"/>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row>
    <row r="42" ht="12.75">
      <c r="T42" s="5" t="s">
        <v>7</v>
      </c>
    </row>
  </sheetData>
  <sheetProtection/>
  <mergeCells count="44">
    <mergeCell ref="A36:AU36"/>
    <mergeCell ref="A38:AU38"/>
    <mergeCell ref="A37:J37"/>
    <mergeCell ref="K5:K6"/>
    <mergeCell ref="L5:L6"/>
    <mergeCell ref="M5:O5"/>
    <mergeCell ref="P5:R5"/>
    <mergeCell ref="A35:AU35"/>
    <mergeCell ref="AU5:AU6"/>
    <mergeCell ref="S5:S6"/>
    <mergeCell ref="A2:BB2"/>
    <mergeCell ref="A3:BB3"/>
    <mergeCell ref="A4:A6"/>
    <mergeCell ref="B4:I4"/>
    <mergeCell ref="B5:B6"/>
    <mergeCell ref="AT4:BB4"/>
    <mergeCell ref="AT5:AT6"/>
    <mergeCell ref="S4:AA4"/>
    <mergeCell ref="AH5:AJ5"/>
    <mergeCell ref="AL5:AL6"/>
    <mergeCell ref="AM5:AM6"/>
    <mergeCell ref="AN5:AP5"/>
    <mergeCell ref="J4:R4"/>
    <mergeCell ref="J5:J6"/>
    <mergeCell ref="V5:X5"/>
    <mergeCell ref="Y5:AA5"/>
    <mergeCell ref="AB4:AJ4"/>
    <mergeCell ref="AB5:AB6"/>
    <mergeCell ref="AW5:AY5"/>
    <mergeCell ref="AZ5:BB5"/>
    <mergeCell ref="AV5:AV6"/>
    <mergeCell ref="AC5:AC6"/>
    <mergeCell ref="AD5:AD6"/>
    <mergeCell ref="AE5:AG5"/>
    <mergeCell ref="A39:BB39"/>
    <mergeCell ref="C5:C6"/>
    <mergeCell ref="D5:F5"/>
    <mergeCell ref="G5:I5"/>
    <mergeCell ref="A34:BB34"/>
    <mergeCell ref="AK4:AS4"/>
    <mergeCell ref="AK5:AK6"/>
    <mergeCell ref="AQ5:AS5"/>
    <mergeCell ref="T5:T6"/>
    <mergeCell ref="U5:U6"/>
  </mergeCells>
  <hyperlinks>
    <hyperlink ref="A1" r:id="rId1" display="http://kayham.erciyes.edu.t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KAYSRİ HAFIZA MERKEZİ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kayham</dc:creator>
  <cp:keywords/>
  <dc:description/>
  <cp:lastModifiedBy>acer</cp:lastModifiedBy>
  <cp:lastPrinted>2020-01-06T13:33:14Z</cp:lastPrinted>
  <dcterms:created xsi:type="dcterms:W3CDTF">2007-11-14T10:58:36Z</dcterms:created>
  <dcterms:modified xsi:type="dcterms:W3CDTF">2023-10-20T07:57:42Z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